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40" windowHeight="8595" tabRatio="601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TOTAL" sheetId="11" r:id="rId11"/>
    <sheet name="DIVIDENDS" sheetId="12" r:id="rId12"/>
    <sheet name="JAN-JUN" sheetId="13" r:id="rId13"/>
    <sheet name="JUL-DEC" sheetId="14" r:id="rId14"/>
    <sheet name="QUARTER  JAN- DEC " sheetId="15" r:id="rId15"/>
    <sheet name="NAME YEAR END" sheetId="16" r:id="rId16"/>
    <sheet name="CPP EI" sheetId="17" r:id="rId17"/>
    <sheet name="Q PAYMENTS" sheetId="18" r:id="rId18"/>
    <sheet name="WSIB" sheetId="19" r:id="rId19"/>
  </sheets>
  <definedNames>
    <definedName name="_Hlk212878940" localSheetId="16">'CPP EI'!$B$46</definedName>
    <definedName name="_xlnm.Print_Area" localSheetId="3">'4'!$B$113:$D$121</definedName>
    <definedName name="_xlnm.Print_Area" localSheetId="11">'DIVIDENDS'!$A$1:$L$32</definedName>
    <definedName name="_xlnm.Print_Area" localSheetId="10">'TOTAL'!$C$28:$S$37</definedName>
  </definedNames>
  <calcPr fullCalcOnLoad="1"/>
</workbook>
</file>

<file path=xl/sharedStrings.xml><?xml version="1.0" encoding="utf-8"?>
<sst xmlns="http://schemas.openxmlformats.org/spreadsheetml/2006/main" count="4059" uniqueCount="139">
  <si>
    <t>JAN</t>
  </si>
  <si>
    <t>TOTAL</t>
  </si>
  <si>
    <t>GROSS</t>
  </si>
  <si>
    <t>EI</t>
  </si>
  <si>
    <t>CPP</t>
  </si>
  <si>
    <t>TAX</t>
  </si>
  <si>
    <t>SUB TOTAL</t>
  </si>
  <si>
    <t>NET</t>
  </si>
  <si>
    <t>GOVT</t>
  </si>
  <si>
    <t>FEB</t>
  </si>
  <si>
    <t>MAR</t>
  </si>
  <si>
    <t>APR</t>
  </si>
  <si>
    <t>MAY</t>
  </si>
  <si>
    <t>JUNE</t>
  </si>
  <si>
    <t>AUG</t>
  </si>
  <si>
    <t>OCT</t>
  </si>
  <si>
    <t>NOV</t>
  </si>
  <si>
    <t>DEC</t>
  </si>
  <si>
    <t>DATE</t>
  </si>
  <si>
    <t>NAME</t>
  </si>
  <si>
    <t>YEAR END</t>
  </si>
  <si>
    <t>MARCH</t>
  </si>
  <si>
    <t>JAN/MAR</t>
  </si>
  <si>
    <t>APR/JUN</t>
  </si>
  <si>
    <t>JULY</t>
  </si>
  <si>
    <t>SEPT</t>
  </si>
  <si>
    <t>JUL/SEPT</t>
  </si>
  <si>
    <t>OCT/DEC</t>
  </si>
  <si>
    <t>GOV'T</t>
  </si>
  <si>
    <t xml:space="preserve"> </t>
  </si>
  <si>
    <t># employee</t>
  </si>
  <si>
    <t>HOURS</t>
  </si>
  <si>
    <t>MONTH</t>
  </si>
  <si>
    <t>APRIL</t>
  </si>
  <si>
    <t>for month of</t>
  </si>
  <si>
    <t>cpp contributions</t>
  </si>
  <si>
    <t>ei premiums</t>
  </si>
  <si>
    <t>tax deductions</t>
  </si>
  <si>
    <t>current payments</t>
  </si>
  <si>
    <t>gross monthly payroll</t>
  </si>
  <si>
    <t>No of employees</t>
  </si>
  <si>
    <t xml:space="preserve">  </t>
  </si>
  <si>
    <t>current source deductions remittance voucher          pd7A E (98)</t>
  </si>
  <si>
    <t>GROSS  MONTHLY PAYROLL</t>
  </si>
  <si>
    <t>number of  employees</t>
  </si>
  <si>
    <t>MONTH FOR</t>
  </si>
  <si>
    <t>YEAR</t>
  </si>
  <si>
    <t>in last payroll</t>
  </si>
  <si>
    <t>WHICH</t>
  </si>
  <si>
    <t>DEDUCTION</t>
  </si>
  <si>
    <t>WERE WITHHELD</t>
  </si>
  <si>
    <t>AMOUNT PAID</t>
  </si>
  <si>
    <t>SUMMARY</t>
  </si>
  <si>
    <t>ADDRESS</t>
  </si>
  <si>
    <t>SIN</t>
  </si>
  <si>
    <t>DATE OF BIRTH</t>
  </si>
  <si>
    <t>TOTAL FOR</t>
  </si>
  <si>
    <t>FIRST</t>
  </si>
  <si>
    <t>LAST</t>
  </si>
  <si>
    <t>MIDDLE</t>
  </si>
  <si>
    <t>CUMULATIVE</t>
  </si>
  <si>
    <t>total payments</t>
  </si>
  <si>
    <t>RATE</t>
  </si>
  <si>
    <t>PAID</t>
  </si>
  <si>
    <t>OWED</t>
  </si>
  <si>
    <t>OTHER</t>
  </si>
  <si>
    <t>YEAR END TOTALS</t>
  </si>
  <si>
    <t>AUGUST</t>
  </si>
  <si>
    <t>15TH</t>
  </si>
  <si>
    <t>DUE</t>
  </si>
  <si>
    <t xml:space="preserve">15TH </t>
  </si>
  <si>
    <t xml:space="preserve">DUE </t>
  </si>
  <si>
    <t>DIVIDENDS</t>
  </si>
  <si>
    <t>$ PAID</t>
  </si>
  <si>
    <t>DIFF</t>
  </si>
  <si>
    <t>NAME4</t>
  </si>
  <si>
    <t>NAME5</t>
  </si>
  <si>
    <t>EMPLOYER</t>
  </si>
  <si>
    <t>PAY INFORMATION</t>
  </si>
  <si>
    <t>NAME3</t>
  </si>
  <si>
    <t>NAME1</t>
  </si>
  <si>
    <t>NAME2</t>
  </si>
  <si>
    <t>COMM</t>
  </si>
  <si>
    <t>TOTAL THIS YEAR</t>
  </si>
  <si>
    <t>TELEPHONE NUMBER</t>
  </si>
  <si>
    <t>VACATION</t>
  </si>
  <si>
    <t>JUN</t>
  </si>
  <si>
    <t>START DATE</t>
  </si>
  <si>
    <t>COUNTER</t>
  </si>
  <si>
    <t>TOTAL DUE</t>
  </si>
  <si>
    <t>TOTAL PAID</t>
  </si>
  <si>
    <t>PAID/DUE</t>
  </si>
  <si>
    <t>YEAR TO DATE</t>
  </si>
  <si>
    <t>CUM</t>
  </si>
  <si>
    <t>GOV'T ACCT</t>
  </si>
  <si>
    <t>total last year</t>
  </si>
  <si>
    <t>MAX CPP</t>
  </si>
  <si>
    <t>MAX EI</t>
  </si>
  <si>
    <t>rate</t>
  </si>
  <si>
    <t>FOR</t>
  </si>
  <si>
    <t>J</t>
  </si>
  <si>
    <t>F</t>
  </si>
  <si>
    <t>M</t>
  </si>
  <si>
    <t>A</t>
  </si>
  <si>
    <t>S</t>
  </si>
  <si>
    <t>O</t>
  </si>
  <si>
    <t>N</t>
  </si>
  <si>
    <t>D</t>
  </si>
  <si>
    <t>YEAR END  BALANCE</t>
  </si>
  <si>
    <t>#EMPLOYEE</t>
  </si>
  <si>
    <t>PERIOD</t>
  </si>
  <si>
    <t xml:space="preserve">DUE APRIL </t>
  </si>
  <si>
    <t>DUE JULY</t>
  </si>
  <si>
    <t>DUE OCT</t>
  </si>
  <si>
    <t>DUE JAN</t>
  </si>
  <si>
    <t xml:space="preserve">WSIB </t>
  </si>
  <si>
    <t>jan -march</t>
  </si>
  <si>
    <t>UC CODE RG</t>
  </si>
  <si>
    <t>CU DESCRIPTION</t>
  </si>
  <si>
    <t>INSURABLE</t>
  </si>
  <si>
    <t xml:space="preserve">RATE </t>
  </si>
  <si>
    <t>CU PREMIUMS</t>
  </si>
  <si>
    <t>EARNINGS</t>
  </si>
  <si>
    <t>PER $ 100</t>
  </si>
  <si>
    <t>9953-001</t>
  </si>
  <si>
    <t>ACCOUNT</t>
  </si>
  <si>
    <t>CU CODE</t>
  </si>
  <si>
    <t>RG</t>
  </si>
  <si>
    <t>CU DES</t>
  </si>
  <si>
    <t>CP PREMIUM</t>
  </si>
  <si>
    <t>OFFICE</t>
  </si>
  <si>
    <t>DATE DUE</t>
  </si>
  <si>
    <t>RECONCILED</t>
  </si>
  <si>
    <t>AMOUNT DUE</t>
  </si>
  <si>
    <t>april june</t>
  </si>
  <si>
    <t>july sept</t>
  </si>
  <si>
    <t>oct dec</t>
  </si>
  <si>
    <t>date</t>
  </si>
  <si>
    <t>AMOUNT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</si>
</sst>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\(0.00\)"/>
    <numFmt numFmtId="173" formatCode="0.0_);\(0.0\)"/>
    <numFmt numFmtId="174" formatCode="0_);\(0\)"/>
    <numFmt numFmtId="175" formatCode="0.00;[Red]0.00"/>
    <numFmt numFmtId="176" formatCode="000\ 000\ 000"/>
    <numFmt numFmtId="177" formatCode="#,##0.00;[Red]#,##0.00"/>
    <numFmt numFmtId="178" formatCode="0;[Red]0"/>
    <numFmt numFmtId="179" formatCode="[&lt;=9999999]###\-####;###\-###\-####"/>
    <numFmt numFmtId="180" formatCode="[$-1009]mmmm\ d\,\ yyyy"/>
    <numFmt numFmtId="181" formatCode="[$-F800]dddd\,\ mmmm\ dd\,\ yyyy"/>
    <numFmt numFmtId="182" formatCode="#,##0.00_ ;\-#,##0.0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0000"/>
    <numFmt numFmtId="188" formatCode="&quot;$&quot;#,##0.00;[Red]&quot;$&quot;#,##0.00"/>
    <numFmt numFmtId="189" formatCode="0.0%"/>
    <numFmt numFmtId="190" formatCode="[$-409]dddd\,\ mmmm\ dd\,\ yyyy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16"/>
      <color indexed="53"/>
      <name val="Arial"/>
      <family val="0"/>
    </font>
    <font>
      <b/>
      <sz val="12"/>
      <color indexed="53"/>
      <name val="Arial"/>
      <family val="2"/>
    </font>
    <font>
      <sz val="9"/>
      <name val="Arial"/>
      <family val="0"/>
    </font>
    <font>
      <b/>
      <sz val="6"/>
      <name val="Arial"/>
      <family val="2"/>
    </font>
    <font>
      <b/>
      <sz val="8"/>
      <name val="Arial"/>
      <family val="2"/>
    </font>
    <font>
      <b/>
      <sz val="12"/>
      <name val="Arial"/>
      <family val="0"/>
    </font>
    <font>
      <sz val="7"/>
      <name val="Arial"/>
      <family val="0"/>
    </font>
    <font>
      <sz val="6"/>
      <name val="Arial"/>
      <family val="0"/>
    </font>
    <font>
      <u val="single"/>
      <sz val="10"/>
      <name val="Arial"/>
      <family val="0"/>
    </font>
    <font>
      <sz val="14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33333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72" fontId="0" fillId="0" borderId="0" xfId="0" applyNumberFormat="1" applyAlignment="1">
      <alignment/>
    </xf>
    <xf numFmtId="172" fontId="0" fillId="0" borderId="11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4" fillId="0" borderId="0" xfId="0" applyNumberFormat="1" applyFont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72" fontId="0" fillId="0" borderId="0" xfId="0" applyNumberFormat="1" applyAlignment="1">
      <alignment horizontal="center"/>
    </xf>
    <xf numFmtId="172" fontId="5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2" fontId="0" fillId="33" borderId="0" xfId="0" applyNumberFormat="1" applyFill="1" applyBorder="1" applyAlignment="1">
      <alignment/>
    </xf>
    <xf numFmtId="0" fontId="0" fillId="34" borderId="0" xfId="0" applyNumberFormat="1" applyFill="1" applyAlignment="1">
      <alignment/>
    </xf>
    <xf numFmtId="172" fontId="10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2" fontId="0" fillId="0" borderId="0" xfId="0" applyNumberFormat="1" applyAlignment="1">
      <alignment horizontal="right"/>
    </xf>
    <xf numFmtId="0" fontId="0" fillId="34" borderId="0" xfId="0" applyFill="1" applyAlignment="1">
      <alignment/>
    </xf>
    <xf numFmtId="172" fontId="0" fillId="34" borderId="0" xfId="0" applyNumberFormat="1" applyFill="1" applyAlignment="1">
      <alignment/>
    </xf>
    <xf numFmtId="172" fontId="0" fillId="34" borderId="13" xfId="0" applyNumberFormat="1" applyFill="1" applyBorder="1" applyAlignment="1">
      <alignment/>
    </xf>
    <xf numFmtId="172" fontId="0" fillId="34" borderId="0" xfId="0" applyNumberFormat="1" applyFill="1" applyBorder="1" applyAlignment="1">
      <alignment/>
    </xf>
    <xf numFmtId="172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72" fontId="1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72" fontId="0" fillId="0" borderId="11" xfId="0" applyNumberFormat="1" applyFont="1" applyBorder="1" applyAlignment="1">
      <alignment/>
    </xf>
    <xf numFmtId="172" fontId="5" fillId="0" borderId="0" xfId="0" applyNumberFormat="1" applyFont="1" applyAlignment="1">
      <alignment/>
    </xf>
    <xf numFmtId="176" fontId="0" fillId="33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35" borderId="0" xfId="0" applyFont="1" applyFill="1" applyAlignment="1">
      <alignment/>
    </xf>
    <xf numFmtId="175" fontId="0" fillId="0" borderId="13" xfId="0" applyNumberFormat="1" applyFont="1" applyBorder="1" applyAlignment="1">
      <alignment/>
    </xf>
    <xf numFmtId="175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Border="1" applyAlignment="1">
      <alignment/>
    </xf>
    <xf numFmtId="175" fontId="0" fillId="0" borderId="14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75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75" fontId="0" fillId="0" borderId="1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1" fillId="37" borderId="0" xfId="0" applyFont="1" applyFill="1" applyAlignment="1">
      <alignment/>
    </xf>
    <xf numFmtId="172" fontId="0" fillId="34" borderId="17" xfId="0" applyNumberFormat="1" applyFill="1" applyBorder="1" applyAlignment="1">
      <alignment/>
    </xf>
    <xf numFmtId="0" fontId="16" fillId="0" borderId="0" xfId="0" applyFon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Fill="1" applyAlignment="1">
      <alignment/>
    </xf>
    <xf numFmtId="177" fontId="15" fillId="38" borderId="0" xfId="0" applyNumberFormat="1" applyFont="1" applyFill="1" applyAlignment="1">
      <alignment horizontal="center"/>
    </xf>
    <xf numFmtId="177" fontId="15" fillId="33" borderId="0" xfId="0" applyNumberFormat="1" applyFont="1" applyFill="1" applyAlignment="1">
      <alignment horizontal="center"/>
    </xf>
    <xf numFmtId="177" fontId="15" fillId="0" borderId="0" xfId="0" applyNumberFormat="1" applyFont="1" applyFill="1" applyAlignment="1">
      <alignment horizontal="center"/>
    </xf>
    <xf numFmtId="177" fontId="15" fillId="39" borderId="0" xfId="0" applyNumberFormat="1" applyFont="1" applyFill="1" applyAlignment="1">
      <alignment horizontal="center"/>
    </xf>
    <xf numFmtId="177" fontId="0" fillId="38" borderId="0" xfId="0" applyNumberFormat="1" applyFill="1" applyAlignment="1">
      <alignment/>
    </xf>
    <xf numFmtId="177" fontId="0" fillId="33" borderId="0" xfId="0" applyNumberFormat="1" applyFill="1" applyAlignment="1">
      <alignment/>
    </xf>
    <xf numFmtId="177" fontId="0" fillId="39" borderId="0" xfId="0" applyNumberFormat="1" applyFill="1" applyAlignment="1">
      <alignment/>
    </xf>
    <xf numFmtId="177" fontId="0" fillId="0" borderId="10" xfId="0" applyNumberFormat="1" applyBorder="1" applyAlignment="1">
      <alignment/>
    </xf>
    <xf numFmtId="178" fontId="0" fillId="0" borderId="0" xfId="0" applyNumberFormat="1" applyAlignment="1">
      <alignment horizontal="center"/>
    </xf>
    <xf numFmtId="178" fontId="0" fillId="0" borderId="0" xfId="0" applyNumberFormat="1" applyFill="1" applyAlignment="1">
      <alignment horizontal="center"/>
    </xf>
    <xf numFmtId="177" fontId="0" fillId="0" borderId="10" xfId="0" applyNumberFormat="1" applyFill="1" applyBorder="1" applyAlignment="1">
      <alignment/>
    </xf>
    <xf numFmtId="177" fontId="15" fillId="34" borderId="0" xfId="0" applyNumberFormat="1" applyFont="1" applyFill="1" applyAlignment="1">
      <alignment horizontal="center"/>
    </xf>
    <xf numFmtId="177" fontId="0" fillId="34" borderId="0" xfId="0" applyNumberFormat="1" applyFill="1" applyAlignment="1">
      <alignment/>
    </xf>
    <xf numFmtId="177" fontId="0" fillId="34" borderId="10" xfId="0" applyNumberFormat="1" applyFill="1" applyBorder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9" fillId="34" borderId="0" xfId="0" applyFont="1" applyFill="1" applyAlignment="1">
      <alignment/>
    </xf>
    <xf numFmtId="0" fontId="0" fillId="34" borderId="0" xfId="0" applyFont="1" applyFill="1" applyAlignment="1">
      <alignment/>
    </xf>
    <xf numFmtId="172" fontId="15" fillId="0" borderId="0" xfId="0" applyNumberFormat="1" applyFont="1" applyBorder="1" applyAlignment="1">
      <alignment/>
    </xf>
    <xf numFmtId="179" fontId="0" fillId="33" borderId="0" xfId="0" applyNumberFormat="1" applyFill="1" applyBorder="1" applyAlignment="1">
      <alignment/>
    </xf>
    <xf numFmtId="172" fontId="0" fillId="38" borderId="0" xfId="0" applyNumberFormat="1" applyFill="1" applyAlignment="1">
      <alignment/>
    </xf>
    <xf numFmtId="172" fontId="17" fillId="38" borderId="0" xfId="0" applyNumberFormat="1" applyFont="1" applyFill="1" applyAlignment="1">
      <alignment/>
    </xf>
    <xf numFmtId="0" fontId="18" fillId="0" borderId="0" xfId="0" applyFont="1" applyAlignment="1">
      <alignment/>
    </xf>
    <xf numFmtId="172" fontId="0" fillId="0" borderId="17" xfId="0" applyNumberFormat="1" applyBorder="1" applyAlignment="1">
      <alignment/>
    </xf>
    <xf numFmtId="181" fontId="0" fillId="0" borderId="0" xfId="0" applyNumberFormat="1" applyAlignment="1">
      <alignment/>
    </xf>
    <xf numFmtId="175" fontId="5" fillId="0" borderId="13" xfId="0" applyNumberFormat="1" applyFont="1" applyBorder="1" applyAlignment="1">
      <alignment/>
    </xf>
    <xf numFmtId="175" fontId="5" fillId="0" borderId="0" xfId="0" applyNumberFormat="1" applyFont="1" applyAlignment="1">
      <alignment/>
    </xf>
    <xf numFmtId="172" fontId="1" fillId="0" borderId="0" xfId="0" applyNumberFormat="1" applyFont="1" applyAlignment="1">
      <alignment horizontal="center"/>
    </xf>
    <xf numFmtId="172" fontId="5" fillId="0" borderId="18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/>
    </xf>
    <xf numFmtId="172" fontId="5" fillId="0" borderId="18" xfId="0" applyNumberFormat="1" applyFont="1" applyBorder="1" applyAlignment="1">
      <alignment/>
    </xf>
    <xf numFmtId="172" fontId="5" fillId="0" borderId="15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172" fontId="5" fillId="0" borderId="17" xfId="0" applyNumberFormat="1" applyFont="1" applyBorder="1" applyAlignment="1">
      <alignment/>
    </xf>
    <xf numFmtId="174" fontId="5" fillId="0" borderId="19" xfId="0" applyNumberFormat="1" applyFont="1" applyBorder="1" applyAlignment="1">
      <alignment horizontal="center"/>
    </xf>
    <xf numFmtId="0" fontId="9" fillId="0" borderId="0" xfId="0" applyFont="1" applyAlignment="1">
      <alignment/>
    </xf>
    <xf numFmtId="181" fontId="9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72" fontId="9" fillId="0" borderId="12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13" fillId="34" borderId="0" xfId="0" applyFont="1" applyFill="1" applyAlignment="1">
      <alignment/>
    </xf>
    <xf numFmtId="177" fontId="0" fillId="0" borderId="12" xfId="0" applyNumberFormat="1" applyBorder="1" applyAlignment="1">
      <alignment/>
    </xf>
    <xf numFmtId="177" fontId="15" fillId="0" borderId="0" xfId="0" applyNumberFormat="1" applyFont="1" applyAlignment="1">
      <alignment horizontal="center"/>
    </xf>
    <xf numFmtId="177" fontId="0" fillId="0" borderId="0" xfId="0" applyNumberFormat="1" applyFill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/>
    </xf>
    <xf numFmtId="0" fontId="8" fillId="0" borderId="0" xfId="0" applyFont="1" applyAlignment="1">
      <alignment horizontal="center"/>
    </xf>
    <xf numFmtId="177" fontId="0" fillId="0" borderId="0" xfId="0" applyNumberFormat="1" applyAlignment="1">
      <alignment horizontal="center"/>
    </xf>
    <xf numFmtId="172" fontId="19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19" fillId="0" borderId="0" xfId="0" applyFont="1" applyAlignment="1">
      <alignment horizontal="center"/>
    </xf>
    <xf numFmtId="182" fontId="10" fillId="0" borderId="0" xfId="0" applyNumberFormat="1" applyFont="1" applyAlignment="1">
      <alignment horizontal="center"/>
    </xf>
    <xf numFmtId="2" fontId="0" fillId="0" borderId="10" xfId="0" applyNumberFormat="1" applyBorder="1" applyAlignment="1">
      <alignment/>
    </xf>
    <xf numFmtId="182" fontId="0" fillId="0" borderId="10" xfId="0" applyNumberFormat="1" applyBorder="1" applyAlignment="1">
      <alignment/>
    </xf>
    <xf numFmtId="172" fontId="0" fillId="34" borderId="22" xfId="0" applyNumberFormat="1" applyFill="1" applyBorder="1" applyAlignment="1">
      <alignment/>
    </xf>
    <xf numFmtId="0" fontId="0" fillId="36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72" fontId="9" fillId="0" borderId="0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172" fontId="1" fillId="0" borderId="0" xfId="0" applyNumberFormat="1" applyFont="1" applyBorder="1" applyAlignment="1">
      <alignment/>
    </xf>
    <xf numFmtId="188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0" fontId="0" fillId="40" borderId="0" xfId="0" applyFont="1" applyFill="1" applyAlignment="1">
      <alignment/>
    </xf>
    <xf numFmtId="175" fontId="0" fillId="40" borderId="0" xfId="0" applyNumberFormat="1" applyFont="1" applyFill="1" applyAlignment="1">
      <alignment/>
    </xf>
    <xf numFmtId="0" fontId="0" fillId="41" borderId="0" xfId="0" applyFill="1" applyAlignment="1">
      <alignment/>
    </xf>
    <xf numFmtId="2" fontId="0" fillId="36" borderId="0" xfId="0" applyNumberFormat="1" applyFill="1" applyAlignment="1">
      <alignment/>
    </xf>
    <xf numFmtId="2" fontId="0" fillId="33" borderId="0" xfId="0" applyNumberFormat="1" applyFill="1" applyAlignment="1">
      <alignment/>
    </xf>
    <xf numFmtId="2" fontId="0" fillId="34" borderId="0" xfId="0" applyNumberFormat="1" applyFill="1" applyAlignment="1">
      <alignment/>
    </xf>
    <xf numFmtId="2" fontId="0" fillId="41" borderId="0" xfId="0" applyNumberFormat="1" applyFill="1" applyAlignment="1">
      <alignment/>
    </xf>
    <xf numFmtId="172" fontId="0" fillId="0" borderId="0" xfId="0" applyNumberFormat="1" applyFill="1" applyAlignment="1">
      <alignment/>
    </xf>
    <xf numFmtId="172" fontId="5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/>
    </xf>
    <xf numFmtId="172" fontId="5" fillId="0" borderId="17" xfId="0" applyNumberFormat="1" applyFont="1" applyFill="1" applyBorder="1" applyAlignment="1">
      <alignment/>
    </xf>
    <xf numFmtId="172" fontId="5" fillId="0" borderId="17" xfId="0" applyNumberFormat="1" applyFont="1" applyFill="1" applyBorder="1" applyAlignment="1">
      <alignment horizontal="center"/>
    </xf>
    <xf numFmtId="174" fontId="5" fillId="0" borderId="17" xfId="0" applyNumberFormat="1" applyFont="1" applyFill="1" applyBorder="1" applyAlignment="1">
      <alignment/>
    </xf>
    <xf numFmtId="174" fontId="6" fillId="0" borderId="23" xfId="0" applyNumberFormat="1" applyFont="1" applyFill="1" applyBorder="1" applyAlignment="1">
      <alignment horizontal="center"/>
    </xf>
    <xf numFmtId="174" fontId="5" fillId="0" borderId="19" xfId="0" applyNumberFormat="1" applyFont="1" applyFill="1" applyBorder="1" applyAlignment="1">
      <alignment/>
    </xf>
    <xf numFmtId="172" fontId="5" fillId="0" borderId="0" xfId="0" applyNumberFormat="1" applyFont="1" applyFill="1" applyAlignment="1">
      <alignment horizontal="right"/>
    </xf>
    <xf numFmtId="172" fontId="5" fillId="0" borderId="11" xfId="0" applyNumberFormat="1" applyFont="1" applyFill="1" applyBorder="1" applyAlignment="1">
      <alignment/>
    </xf>
    <xf numFmtId="172" fontId="5" fillId="0" borderId="10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/>
    </xf>
    <xf numFmtId="174" fontId="6" fillId="0" borderId="19" xfId="0" applyNumberFormat="1" applyFont="1" applyFill="1" applyBorder="1" applyAlignment="1">
      <alignment horizontal="center"/>
    </xf>
    <xf numFmtId="174" fontId="6" fillId="0" borderId="0" xfId="0" applyNumberFormat="1" applyFont="1" applyFill="1" applyAlignment="1">
      <alignment horizontal="center"/>
    </xf>
    <xf numFmtId="2" fontId="55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7"/>
  <sheetViews>
    <sheetView tabSelected="1" zoomScalePageLayoutView="0" workbookViewId="0" topLeftCell="A1">
      <selection activeCell="J31" sqref="J31"/>
    </sheetView>
  </sheetViews>
  <sheetFormatPr defaultColWidth="9.140625" defaultRowHeight="12.75"/>
  <cols>
    <col min="1" max="1" width="5.8515625" style="113" customWidth="1"/>
    <col min="2" max="3" width="7.7109375" style="0" customWidth="1"/>
    <col min="4" max="4" width="4.7109375" style="113" customWidth="1"/>
    <col min="5" max="7" width="9.140625" style="3" customWidth="1"/>
    <col min="8" max="8" width="8.140625" style="3" customWidth="1"/>
    <col min="9" max="9" width="8.28125" style="3" customWidth="1"/>
    <col min="10" max="10" width="9.00390625" style="3" customWidth="1"/>
    <col min="11" max="14" width="9.140625" style="3" customWidth="1"/>
  </cols>
  <sheetData>
    <row r="1" spans="1:15" ht="12.75">
      <c r="A1" s="113" t="s">
        <v>18</v>
      </c>
      <c r="B1" s="12">
        <f>SUM('NAME YEAR END'!C3)</f>
        <v>2023</v>
      </c>
      <c r="C1" s="12"/>
      <c r="O1" t="s">
        <v>29</v>
      </c>
    </row>
    <row r="2" spans="1:15" ht="12.75">
      <c r="A2" s="113" t="s">
        <v>19</v>
      </c>
      <c r="B2" s="19">
        <f>+I116</f>
        <v>0</v>
      </c>
      <c r="C2" s="19"/>
      <c r="O2" t="s">
        <v>29</v>
      </c>
    </row>
    <row r="4" spans="1:15" s="28" customFormat="1" ht="12.75">
      <c r="A4" s="121" t="s">
        <v>32</v>
      </c>
      <c r="B4" s="117" t="s">
        <v>31</v>
      </c>
      <c r="C4" s="117" t="s">
        <v>98</v>
      </c>
      <c r="D4" s="115" t="s">
        <v>18</v>
      </c>
      <c r="E4" s="15" t="s">
        <v>2</v>
      </c>
      <c r="F4" s="15" t="s">
        <v>82</v>
      </c>
      <c r="G4" s="15" t="s">
        <v>1</v>
      </c>
      <c r="H4" s="15" t="s">
        <v>4</v>
      </c>
      <c r="I4" s="15" t="s">
        <v>3</v>
      </c>
      <c r="J4" s="15" t="s">
        <v>5</v>
      </c>
      <c r="K4" s="15" t="s">
        <v>5</v>
      </c>
      <c r="L4" s="29" t="s">
        <v>6</v>
      </c>
      <c r="M4" s="29" t="s">
        <v>65</v>
      </c>
      <c r="N4" s="15" t="s">
        <v>7</v>
      </c>
      <c r="O4" s="28" t="s">
        <v>32</v>
      </c>
    </row>
    <row r="5" spans="1:17" ht="12.75">
      <c r="A5" s="113" t="s">
        <v>0</v>
      </c>
      <c r="B5" s="1"/>
      <c r="C5" s="146">
        <v>0</v>
      </c>
      <c r="D5" s="113">
        <v>1</v>
      </c>
      <c r="E5" s="3">
        <v>0</v>
      </c>
      <c r="G5" s="3">
        <f aca="true" t="shared" si="0" ref="G5:G11">+F5+E5</f>
        <v>0</v>
      </c>
      <c r="L5" s="3">
        <f aca="true" t="shared" si="1" ref="L5:L10">+H5+I5+K5+J5</f>
        <v>0</v>
      </c>
      <c r="N5" s="3">
        <f aca="true" t="shared" si="2" ref="N5:N10">+G5-L5-M5</f>
        <v>0</v>
      </c>
      <c r="O5" t="s">
        <v>0</v>
      </c>
      <c r="Q5">
        <f aca="true" t="shared" si="3" ref="Q5:Q10">IF(E5&gt;1,1,0)</f>
        <v>0</v>
      </c>
    </row>
    <row r="6" spans="2:17" ht="12.75">
      <c r="B6" s="1"/>
      <c r="C6" s="146">
        <f>+C5</f>
        <v>0</v>
      </c>
      <c r="D6" s="113">
        <v>2</v>
      </c>
      <c r="E6" s="3">
        <v>0</v>
      </c>
      <c r="G6" s="3">
        <f t="shared" si="0"/>
        <v>0</v>
      </c>
      <c r="L6" s="3">
        <f t="shared" si="1"/>
        <v>0</v>
      </c>
      <c r="N6" s="3">
        <f t="shared" si="2"/>
        <v>0</v>
      </c>
      <c r="Q6">
        <f t="shared" si="3"/>
        <v>0</v>
      </c>
    </row>
    <row r="7" spans="2:17" ht="12.75">
      <c r="B7" s="1"/>
      <c r="C7" s="146">
        <f>+C6</f>
        <v>0</v>
      </c>
      <c r="D7" s="113">
        <v>3</v>
      </c>
      <c r="E7" s="3">
        <f>+C7*B7</f>
        <v>0</v>
      </c>
      <c r="G7" s="3">
        <f t="shared" si="0"/>
        <v>0</v>
      </c>
      <c r="L7" s="3">
        <f t="shared" si="1"/>
        <v>0</v>
      </c>
      <c r="N7" s="3">
        <f t="shared" si="2"/>
        <v>0</v>
      </c>
      <c r="Q7">
        <f t="shared" si="3"/>
        <v>0</v>
      </c>
    </row>
    <row r="8" spans="2:17" ht="12.75">
      <c r="B8" s="1"/>
      <c r="C8" s="146">
        <f>+C7</f>
        <v>0</v>
      </c>
      <c r="D8" s="113">
        <v>4</v>
      </c>
      <c r="E8" s="3">
        <f>+C8*B8</f>
        <v>0</v>
      </c>
      <c r="G8" s="3">
        <f t="shared" si="0"/>
        <v>0</v>
      </c>
      <c r="L8" s="3">
        <f t="shared" si="1"/>
        <v>0</v>
      </c>
      <c r="N8" s="3">
        <f t="shared" si="2"/>
        <v>0</v>
      </c>
      <c r="Q8">
        <f t="shared" si="3"/>
        <v>0</v>
      </c>
    </row>
    <row r="9" spans="2:17" ht="12.75">
      <c r="B9" s="1"/>
      <c r="C9" s="146">
        <f>+C8</f>
        <v>0</v>
      </c>
      <c r="D9" s="113">
        <v>5</v>
      </c>
      <c r="E9" s="3">
        <f>+C9*B9</f>
        <v>0</v>
      </c>
      <c r="G9" s="3">
        <f t="shared" si="0"/>
        <v>0</v>
      </c>
      <c r="L9" s="3">
        <f t="shared" si="1"/>
        <v>0</v>
      </c>
      <c r="N9" s="3">
        <f t="shared" si="2"/>
        <v>0</v>
      </c>
      <c r="Q9">
        <f t="shared" si="3"/>
        <v>0</v>
      </c>
    </row>
    <row r="10" spans="2:17" ht="12.75">
      <c r="B10" s="1"/>
      <c r="C10" s="146">
        <f>+C9</f>
        <v>0</v>
      </c>
      <c r="D10" s="113">
        <v>6</v>
      </c>
      <c r="E10" s="3">
        <f>+C10*B10</f>
        <v>0</v>
      </c>
      <c r="G10" s="3">
        <f t="shared" si="0"/>
        <v>0</v>
      </c>
      <c r="L10" s="3">
        <f t="shared" si="1"/>
        <v>0</v>
      </c>
      <c r="N10" s="3">
        <f t="shared" si="2"/>
        <v>0</v>
      </c>
      <c r="Q10">
        <f t="shared" si="3"/>
        <v>0</v>
      </c>
    </row>
    <row r="11" spans="1:15" ht="13.5" thickBot="1">
      <c r="A11" s="113" t="s">
        <v>0</v>
      </c>
      <c r="B11" s="118">
        <f>+SUM(B5:B10)</f>
        <v>0</v>
      </c>
      <c r="C11" s="147"/>
      <c r="D11" s="116" t="s">
        <v>1</v>
      </c>
      <c r="E11" s="4">
        <f>SUM(E5:E10)</f>
        <v>0</v>
      </c>
      <c r="F11" s="4">
        <f>SUM(F5:F10)</f>
        <v>0</v>
      </c>
      <c r="G11" s="4">
        <f t="shared" si="0"/>
        <v>0</v>
      </c>
      <c r="H11" s="4">
        <f aca="true" t="shared" si="4" ref="H11:N11">SUM(H5:H10)</f>
        <v>0</v>
      </c>
      <c r="I11" s="4">
        <f t="shared" si="4"/>
        <v>0</v>
      </c>
      <c r="J11" s="4">
        <f t="shared" si="4"/>
        <v>0</v>
      </c>
      <c r="K11" s="4">
        <f t="shared" si="4"/>
        <v>0</v>
      </c>
      <c r="L11" s="4">
        <f t="shared" si="4"/>
        <v>0</v>
      </c>
      <c r="M11" s="4">
        <f t="shared" si="4"/>
        <v>0</v>
      </c>
      <c r="N11" s="4">
        <f t="shared" si="4"/>
        <v>0</v>
      </c>
      <c r="O11" t="s">
        <v>0</v>
      </c>
    </row>
    <row r="12" spans="2:3" ht="13.5" thickTop="1">
      <c r="B12" s="1"/>
      <c r="C12" s="146"/>
    </row>
    <row r="13" spans="1:15" s="12" customFormat="1" ht="12.75">
      <c r="A13" s="121" t="s">
        <v>32</v>
      </c>
      <c r="B13" s="117" t="s">
        <v>31</v>
      </c>
      <c r="C13" s="29"/>
      <c r="D13" s="115" t="s">
        <v>18</v>
      </c>
      <c r="E13" s="15" t="s">
        <v>2</v>
      </c>
      <c r="F13" s="15" t="s">
        <v>82</v>
      </c>
      <c r="G13" s="15" t="s">
        <v>1</v>
      </c>
      <c r="H13" s="15" t="s">
        <v>4</v>
      </c>
      <c r="I13" s="15" t="s">
        <v>3</v>
      </c>
      <c r="J13" s="15" t="s">
        <v>5</v>
      </c>
      <c r="K13" s="15" t="s">
        <v>5</v>
      </c>
      <c r="L13" s="29" t="s">
        <v>6</v>
      </c>
      <c r="M13" s="29" t="s">
        <v>65</v>
      </c>
      <c r="N13" s="15" t="s">
        <v>7</v>
      </c>
      <c r="O13" s="12" t="s">
        <v>32</v>
      </c>
    </row>
    <row r="14" spans="1:17" ht="12.75">
      <c r="A14" s="113" t="s">
        <v>9</v>
      </c>
      <c r="B14" s="1"/>
      <c r="C14" s="146">
        <f>+C10</f>
        <v>0</v>
      </c>
      <c r="D14" s="113">
        <v>1</v>
      </c>
      <c r="E14" s="3">
        <v>0</v>
      </c>
      <c r="G14" s="3">
        <f aca="true" t="shared" si="5" ref="G14:G20">+F14+E14</f>
        <v>0</v>
      </c>
      <c r="L14" s="3">
        <f aca="true" t="shared" si="6" ref="L14:L19">+H14+I14+K14+J14</f>
        <v>0</v>
      </c>
      <c r="N14" s="3">
        <f aca="true" t="shared" si="7" ref="N14:N19">+G14-L14-M14</f>
        <v>0</v>
      </c>
      <c r="O14" t="s">
        <v>9</v>
      </c>
      <c r="Q14">
        <f aca="true" t="shared" si="8" ref="Q14:Q19">IF(E14&gt;1,1,0)</f>
        <v>0</v>
      </c>
    </row>
    <row r="15" spans="2:17" ht="12.75">
      <c r="B15" s="1"/>
      <c r="C15" s="146">
        <f>+C14</f>
        <v>0</v>
      </c>
      <c r="D15" s="113">
        <v>2</v>
      </c>
      <c r="E15" s="3">
        <v>0</v>
      </c>
      <c r="G15" s="3">
        <f t="shared" si="5"/>
        <v>0</v>
      </c>
      <c r="L15" s="3">
        <f t="shared" si="6"/>
        <v>0</v>
      </c>
      <c r="N15" s="3">
        <f t="shared" si="7"/>
        <v>0</v>
      </c>
      <c r="Q15">
        <f t="shared" si="8"/>
        <v>0</v>
      </c>
    </row>
    <row r="16" spans="2:17" ht="12.75">
      <c r="B16" s="1"/>
      <c r="C16" s="146">
        <f>+C15</f>
        <v>0</v>
      </c>
      <c r="D16" s="113">
        <v>3</v>
      </c>
      <c r="E16" s="3">
        <f>+C16*B16</f>
        <v>0</v>
      </c>
      <c r="G16" s="3">
        <f t="shared" si="5"/>
        <v>0</v>
      </c>
      <c r="L16" s="3">
        <f t="shared" si="6"/>
        <v>0</v>
      </c>
      <c r="N16" s="3">
        <f t="shared" si="7"/>
        <v>0</v>
      </c>
      <c r="Q16">
        <f t="shared" si="8"/>
        <v>0</v>
      </c>
    </row>
    <row r="17" spans="2:17" ht="12.75">
      <c r="B17" s="1"/>
      <c r="C17" s="146">
        <f>+C16</f>
        <v>0</v>
      </c>
      <c r="D17" s="113">
        <v>4</v>
      </c>
      <c r="E17" s="3">
        <f>+C17*B17</f>
        <v>0</v>
      </c>
      <c r="G17" s="3">
        <f t="shared" si="5"/>
        <v>0</v>
      </c>
      <c r="L17" s="3">
        <f t="shared" si="6"/>
        <v>0</v>
      </c>
      <c r="N17" s="3">
        <f t="shared" si="7"/>
        <v>0</v>
      </c>
      <c r="Q17">
        <f t="shared" si="8"/>
        <v>0</v>
      </c>
    </row>
    <row r="18" spans="2:17" ht="12.75">
      <c r="B18" s="1"/>
      <c r="C18" s="146">
        <f>+C17</f>
        <v>0</v>
      </c>
      <c r="D18" s="113">
        <v>5</v>
      </c>
      <c r="E18" s="3">
        <f>+C18*B18</f>
        <v>0</v>
      </c>
      <c r="G18" s="3">
        <f t="shared" si="5"/>
        <v>0</v>
      </c>
      <c r="L18" s="3">
        <f t="shared" si="6"/>
        <v>0</v>
      </c>
      <c r="N18" s="3">
        <f t="shared" si="7"/>
        <v>0</v>
      </c>
      <c r="Q18">
        <f t="shared" si="8"/>
        <v>0</v>
      </c>
    </row>
    <row r="19" spans="2:17" ht="12.75">
      <c r="B19" s="1"/>
      <c r="C19" s="146">
        <f>+C18</f>
        <v>0</v>
      </c>
      <c r="D19" s="113">
        <v>6</v>
      </c>
      <c r="E19" s="3">
        <f>+C19*B19</f>
        <v>0</v>
      </c>
      <c r="G19" s="3">
        <f t="shared" si="5"/>
        <v>0</v>
      </c>
      <c r="L19" s="3">
        <f t="shared" si="6"/>
        <v>0</v>
      </c>
      <c r="N19" s="3">
        <f t="shared" si="7"/>
        <v>0</v>
      </c>
      <c r="Q19">
        <f t="shared" si="8"/>
        <v>0</v>
      </c>
    </row>
    <row r="20" spans="1:15" s="30" customFormat="1" ht="13.5" thickBot="1">
      <c r="A20" s="113" t="s">
        <v>9</v>
      </c>
      <c r="B20" s="118">
        <f>+SUM(B14:B19)</f>
        <v>0</v>
      </c>
      <c r="C20" s="147"/>
      <c r="D20" s="116" t="s">
        <v>1</v>
      </c>
      <c r="E20" s="4">
        <f>SUM(E14:E19)</f>
        <v>0</v>
      </c>
      <c r="F20" s="4">
        <f>SUM(F14:F19)</f>
        <v>0</v>
      </c>
      <c r="G20" s="4">
        <f t="shared" si="5"/>
        <v>0</v>
      </c>
      <c r="H20" s="31">
        <f aca="true" t="shared" si="9" ref="H20:N20">SUM(H14:H19)</f>
        <v>0</v>
      </c>
      <c r="I20" s="31">
        <f t="shared" si="9"/>
        <v>0</v>
      </c>
      <c r="J20" s="31">
        <f t="shared" si="9"/>
        <v>0</v>
      </c>
      <c r="K20" s="31">
        <f t="shared" si="9"/>
        <v>0</v>
      </c>
      <c r="L20" s="31">
        <f t="shared" si="9"/>
        <v>0</v>
      </c>
      <c r="M20" s="31">
        <f t="shared" si="9"/>
        <v>0</v>
      </c>
      <c r="N20" s="4">
        <f t="shared" si="9"/>
        <v>0</v>
      </c>
      <c r="O20" s="30" t="s">
        <v>9</v>
      </c>
    </row>
    <row r="21" spans="2:3" ht="13.5" thickTop="1">
      <c r="B21" s="1"/>
      <c r="C21" s="146"/>
    </row>
    <row r="22" spans="1:15" s="12" customFormat="1" ht="12.75">
      <c r="A22" s="121" t="s">
        <v>32</v>
      </c>
      <c r="B22" s="117" t="s">
        <v>31</v>
      </c>
      <c r="C22" s="29"/>
      <c r="D22" s="115" t="s">
        <v>18</v>
      </c>
      <c r="E22" s="15" t="s">
        <v>2</v>
      </c>
      <c r="F22" s="15" t="s">
        <v>82</v>
      </c>
      <c r="G22" s="15" t="s">
        <v>1</v>
      </c>
      <c r="H22" s="15" t="s">
        <v>4</v>
      </c>
      <c r="I22" s="15" t="s">
        <v>3</v>
      </c>
      <c r="J22" s="15" t="s">
        <v>5</v>
      </c>
      <c r="K22" s="15" t="s">
        <v>5</v>
      </c>
      <c r="L22" s="29" t="s">
        <v>6</v>
      </c>
      <c r="M22" s="29" t="s">
        <v>65</v>
      </c>
      <c r="N22" s="15" t="s">
        <v>7</v>
      </c>
      <c r="O22" s="12" t="s">
        <v>32</v>
      </c>
    </row>
    <row r="23" spans="1:17" ht="12.75">
      <c r="A23" s="113" t="s">
        <v>10</v>
      </c>
      <c r="B23" s="1"/>
      <c r="C23" s="146">
        <f>+C19</f>
        <v>0</v>
      </c>
      <c r="D23" s="113">
        <v>1</v>
      </c>
      <c r="E23" s="3">
        <v>0</v>
      </c>
      <c r="G23" s="3">
        <f aca="true" t="shared" si="10" ref="G23:G29">+F23+E23</f>
        <v>0</v>
      </c>
      <c r="L23" s="3">
        <f aca="true" t="shared" si="11" ref="L23:L28">+H23+I23+K23+J23</f>
        <v>0</v>
      </c>
      <c r="N23" s="3">
        <f aca="true" t="shared" si="12" ref="N23:N28">+G23-L23-M23</f>
        <v>0</v>
      </c>
      <c r="O23" t="s">
        <v>10</v>
      </c>
      <c r="Q23">
        <f aca="true" t="shared" si="13" ref="Q23:Q28">IF(E23&gt;1,1,0)</f>
        <v>0</v>
      </c>
    </row>
    <row r="24" spans="2:17" ht="12.75">
      <c r="B24" s="1"/>
      <c r="C24" s="146">
        <f>+C23</f>
        <v>0</v>
      </c>
      <c r="D24" s="113">
        <v>2</v>
      </c>
      <c r="E24" s="3">
        <v>0</v>
      </c>
      <c r="G24" s="3">
        <f t="shared" si="10"/>
        <v>0</v>
      </c>
      <c r="L24" s="3">
        <f t="shared" si="11"/>
        <v>0</v>
      </c>
      <c r="N24" s="3">
        <f t="shared" si="12"/>
        <v>0</v>
      </c>
      <c r="Q24">
        <f t="shared" si="13"/>
        <v>0</v>
      </c>
    </row>
    <row r="25" spans="2:17" ht="12.75">
      <c r="B25" s="1"/>
      <c r="C25" s="146">
        <f>+C24</f>
        <v>0</v>
      </c>
      <c r="D25" s="113">
        <v>3</v>
      </c>
      <c r="E25" s="3">
        <f>+C25*B25</f>
        <v>0</v>
      </c>
      <c r="G25" s="3">
        <f t="shared" si="10"/>
        <v>0</v>
      </c>
      <c r="L25" s="3">
        <f t="shared" si="11"/>
        <v>0</v>
      </c>
      <c r="N25" s="3">
        <f t="shared" si="12"/>
        <v>0</v>
      </c>
      <c r="Q25">
        <f t="shared" si="13"/>
        <v>0</v>
      </c>
    </row>
    <row r="26" spans="2:17" ht="12.75">
      <c r="B26" s="1"/>
      <c r="C26" s="146">
        <f>+C25</f>
        <v>0</v>
      </c>
      <c r="D26" s="113">
        <v>4</v>
      </c>
      <c r="E26" s="3">
        <f>+C26*B26</f>
        <v>0</v>
      </c>
      <c r="G26" s="3">
        <f t="shared" si="10"/>
        <v>0</v>
      </c>
      <c r="L26" s="3">
        <f t="shared" si="11"/>
        <v>0</v>
      </c>
      <c r="N26" s="3">
        <f t="shared" si="12"/>
        <v>0</v>
      </c>
      <c r="Q26">
        <f t="shared" si="13"/>
        <v>0</v>
      </c>
    </row>
    <row r="27" spans="2:17" ht="12.75">
      <c r="B27" s="1"/>
      <c r="C27" s="146">
        <f>+C26</f>
        <v>0</v>
      </c>
      <c r="D27" s="113">
        <v>5</v>
      </c>
      <c r="E27" s="3">
        <f>+C27*B27</f>
        <v>0</v>
      </c>
      <c r="G27" s="3">
        <f t="shared" si="10"/>
        <v>0</v>
      </c>
      <c r="L27" s="3">
        <f t="shared" si="11"/>
        <v>0</v>
      </c>
      <c r="N27" s="3">
        <f t="shared" si="12"/>
        <v>0</v>
      </c>
      <c r="Q27">
        <f t="shared" si="13"/>
        <v>0</v>
      </c>
    </row>
    <row r="28" spans="2:17" ht="12.75">
      <c r="B28" s="1"/>
      <c r="C28" s="146">
        <f>+C27</f>
        <v>0</v>
      </c>
      <c r="D28" s="113">
        <v>6</v>
      </c>
      <c r="E28" s="3">
        <f>+C28*B28</f>
        <v>0</v>
      </c>
      <c r="G28" s="3">
        <f t="shared" si="10"/>
        <v>0</v>
      </c>
      <c r="L28" s="3">
        <f t="shared" si="11"/>
        <v>0</v>
      </c>
      <c r="N28" s="3">
        <f t="shared" si="12"/>
        <v>0</v>
      </c>
      <c r="Q28">
        <f t="shared" si="13"/>
        <v>0</v>
      </c>
    </row>
    <row r="29" spans="1:15" ht="13.5" thickBot="1">
      <c r="A29" s="113" t="s">
        <v>10</v>
      </c>
      <c r="B29" s="118">
        <f>+SUM(B23:B28)</f>
        <v>0</v>
      </c>
      <c r="C29" s="147"/>
      <c r="D29" s="116" t="s">
        <v>1</v>
      </c>
      <c r="E29" s="4">
        <f>SUM(E23:E28)</f>
        <v>0</v>
      </c>
      <c r="F29" s="4">
        <f>SUM(F23:F28)</f>
        <v>0</v>
      </c>
      <c r="G29" s="4">
        <f t="shared" si="10"/>
        <v>0</v>
      </c>
      <c r="H29" s="4">
        <f aca="true" t="shared" si="14" ref="H29:N29">SUM(H23:H28)</f>
        <v>0</v>
      </c>
      <c r="I29" s="4">
        <f t="shared" si="14"/>
        <v>0</v>
      </c>
      <c r="J29" s="4">
        <f t="shared" si="14"/>
        <v>0</v>
      </c>
      <c r="K29" s="4">
        <f t="shared" si="14"/>
        <v>0</v>
      </c>
      <c r="L29" s="4">
        <f t="shared" si="14"/>
        <v>0</v>
      </c>
      <c r="M29" s="4">
        <f t="shared" si="14"/>
        <v>0</v>
      </c>
      <c r="N29" s="4">
        <f t="shared" si="14"/>
        <v>0</v>
      </c>
      <c r="O29" t="s">
        <v>10</v>
      </c>
    </row>
    <row r="30" spans="2:3" ht="13.5" thickTop="1">
      <c r="B30" s="1"/>
      <c r="C30" s="146"/>
    </row>
    <row r="31" spans="1:15" s="12" customFormat="1" ht="12.75">
      <c r="A31" s="121" t="s">
        <v>32</v>
      </c>
      <c r="B31" s="117" t="s">
        <v>31</v>
      </c>
      <c r="C31" s="29"/>
      <c r="D31" s="115" t="s">
        <v>18</v>
      </c>
      <c r="E31" s="15" t="s">
        <v>2</v>
      </c>
      <c r="F31" s="15" t="s">
        <v>82</v>
      </c>
      <c r="G31" s="15" t="s">
        <v>1</v>
      </c>
      <c r="H31" s="15" t="s">
        <v>4</v>
      </c>
      <c r="I31" s="15" t="s">
        <v>3</v>
      </c>
      <c r="J31" s="15" t="s">
        <v>5</v>
      </c>
      <c r="K31" s="15" t="s">
        <v>5</v>
      </c>
      <c r="L31" s="29" t="s">
        <v>6</v>
      </c>
      <c r="M31" s="29" t="s">
        <v>65</v>
      </c>
      <c r="N31" s="15" t="s">
        <v>7</v>
      </c>
      <c r="O31" s="12" t="s">
        <v>32</v>
      </c>
    </row>
    <row r="32" spans="1:17" ht="12.75">
      <c r="A32" s="113" t="s">
        <v>11</v>
      </c>
      <c r="B32" s="1"/>
      <c r="C32" s="146">
        <f>+C28</f>
        <v>0</v>
      </c>
      <c r="D32" s="113">
        <v>1</v>
      </c>
      <c r="E32" s="3">
        <v>0</v>
      </c>
      <c r="G32" s="3">
        <f aca="true" t="shared" si="15" ref="G32:G38">+F32+E32</f>
        <v>0</v>
      </c>
      <c r="L32" s="3">
        <f aca="true" t="shared" si="16" ref="L32:L37">+H32+I32+K32+J32</f>
        <v>0</v>
      </c>
      <c r="N32" s="3">
        <f aca="true" t="shared" si="17" ref="N32:N37">+G32-L32-M32</f>
        <v>0</v>
      </c>
      <c r="O32" t="s">
        <v>11</v>
      </c>
      <c r="Q32">
        <f aca="true" t="shared" si="18" ref="Q32:Q37">IF(E32&gt;1,1,0)</f>
        <v>0</v>
      </c>
    </row>
    <row r="33" spans="2:17" ht="12.75">
      <c r="B33" s="1"/>
      <c r="C33" s="146">
        <f>+C32</f>
        <v>0</v>
      </c>
      <c r="D33" s="113">
        <v>2</v>
      </c>
      <c r="E33" s="3">
        <v>0</v>
      </c>
      <c r="G33" s="3">
        <f t="shared" si="15"/>
        <v>0</v>
      </c>
      <c r="L33" s="3">
        <f t="shared" si="16"/>
        <v>0</v>
      </c>
      <c r="N33" s="3">
        <f t="shared" si="17"/>
        <v>0</v>
      </c>
      <c r="Q33">
        <f t="shared" si="18"/>
        <v>0</v>
      </c>
    </row>
    <row r="34" spans="2:17" ht="12.75">
      <c r="B34" s="1"/>
      <c r="C34" s="146">
        <f>+C33</f>
        <v>0</v>
      </c>
      <c r="D34" s="113">
        <v>3</v>
      </c>
      <c r="E34" s="3">
        <f>+C34*B34</f>
        <v>0</v>
      </c>
      <c r="G34" s="3">
        <f t="shared" si="15"/>
        <v>0</v>
      </c>
      <c r="L34" s="3">
        <f t="shared" si="16"/>
        <v>0</v>
      </c>
      <c r="N34" s="3">
        <f t="shared" si="17"/>
        <v>0</v>
      </c>
      <c r="Q34">
        <f t="shared" si="18"/>
        <v>0</v>
      </c>
    </row>
    <row r="35" spans="2:17" ht="12.75">
      <c r="B35" s="1"/>
      <c r="C35" s="146">
        <f>+C34</f>
        <v>0</v>
      </c>
      <c r="D35" s="113">
        <v>4</v>
      </c>
      <c r="E35" s="3">
        <f>+C35*B35</f>
        <v>0</v>
      </c>
      <c r="G35" s="3">
        <f t="shared" si="15"/>
        <v>0</v>
      </c>
      <c r="L35" s="3">
        <f t="shared" si="16"/>
        <v>0</v>
      </c>
      <c r="N35" s="3">
        <f t="shared" si="17"/>
        <v>0</v>
      </c>
      <c r="Q35">
        <f t="shared" si="18"/>
        <v>0</v>
      </c>
    </row>
    <row r="36" spans="2:17" ht="12.75">
      <c r="B36" s="1"/>
      <c r="C36" s="146">
        <f>+C35</f>
        <v>0</v>
      </c>
      <c r="D36" s="113">
        <v>5</v>
      </c>
      <c r="E36" s="3">
        <f>+C36*B36</f>
        <v>0</v>
      </c>
      <c r="G36" s="3">
        <f t="shared" si="15"/>
        <v>0</v>
      </c>
      <c r="L36" s="3">
        <f t="shared" si="16"/>
        <v>0</v>
      </c>
      <c r="N36" s="3">
        <f t="shared" si="17"/>
        <v>0</v>
      </c>
      <c r="Q36">
        <f t="shared" si="18"/>
        <v>0</v>
      </c>
    </row>
    <row r="37" spans="2:17" ht="12.75">
      <c r="B37" s="1"/>
      <c r="C37" s="146">
        <f>+C36</f>
        <v>0</v>
      </c>
      <c r="D37" s="113">
        <v>6</v>
      </c>
      <c r="E37" s="3">
        <f>+C37*B37</f>
        <v>0</v>
      </c>
      <c r="G37" s="3">
        <f t="shared" si="15"/>
        <v>0</v>
      </c>
      <c r="L37" s="3">
        <f t="shared" si="16"/>
        <v>0</v>
      </c>
      <c r="N37" s="3">
        <f t="shared" si="17"/>
        <v>0</v>
      </c>
      <c r="Q37">
        <f t="shared" si="18"/>
        <v>0</v>
      </c>
    </row>
    <row r="38" spans="1:15" ht="13.5" thickBot="1">
      <c r="A38" s="113" t="s">
        <v>11</v>
      </c>
      <c r="B38" s="118">
        <f>+SUM(B32:B37)</f>
        <v>0</v>
      </c>
      <c r="C38" s="147"/>
      <c r="D38" s="116" t="s">
        <v>1</v>
      </c>
      <c r="E38" s="4">
        <f>SUM(E32:E37)</f>
        <v>0</v>
      </c>
      <c r="F38" s="4">
        <f>SUM(F32:F37)</f>
        <v>0</v>
      </c>
      <c r="G38" s="4">
        <f t="shared" si="15"/>
        <v>0</v>
      </c>
      <c r="H38" s="4">
        <f aca="true" t="shared" si="19" ref="H38:N38">SUM(H32:H37)</f>
        <v>0</v>
      </c>
      <c r="I38" s="4">
        <f t="shared" si="19"/>
        <v>0</v>
      </c>
      <c r="J38" s="4">
        <f t="shared" si="19"/>
        <v>0</v>
      </c>
      <c r="K38" s="4">
        <f t="shared" si="19"/>
        <v>0</v>
      </c>
      <c r="L38" s="4">
        <f t="shared" si="19"/>
        <v>0</v>
      </c>
      <c r="M38" s="4">
        <f t="shared" si="19"/>
        <v>0</v>
      </c>
      <c r="N38" s="4">
        <f t="shared" si="19"/>
        <v>0</v>
      </c>
      <c r="O38" t="s">
        <v>11</v>
      </c>
    </row>
    <row r="39" spans="2:3" ht="13.5" thickTop="1">
      <c r="B39" s="1"/>
      <c r="C39" s="146"/>
    </row>
    <row r="40" spans="1:15" s="12" customFormat="1" ht="12.75">
      <c r="A40" s="121" t="s">
        <v>32</v>
      </c>
      <c r="B40" s="117" t="s">
        <v>31</v>
      </c>
      <c r="C40" s="29"/>
      <c r="D40" s="115" t="s">
        <v>18</v>
      </c>
      <c r="E40" s="15" t="s">
        <v>2</v>
      </c>
      <c r="F40" s="15" t="s">
        <v>82</v>
      </c>
      <c r="G40" s="15" t="s">
        <v>1</v>
      </c>
      <c r="H40" s="15" t="s">
        <v>4</v>
      </c>
      <c r="I40" s="15" t="s">
        <v>3</v>
      </c>
      <c r="J40" s="15" t="s">
        <v>5</v>
      </c>
      <c r="K40" s="15" t="s">
        <v>5</v>
      </c>
      <c r="L40" s="29" t="s">
        <v>6</v>
      </c>
      <c r="M40" s="29" t="s">
        <v>65</v>
      </c>
      <c r="N40" s="15" t="s">
        <v>7</v>
      </c>
      <c r="O40" s="12" t="s">
        <v>32</v>
      </c>
    </row>
    <row r="41" spans="1:17" ht="12.75">
      <c r="A41" s="113" t="s">
        <v>12</v>
      </c>
      <c r="B41" s="1"/>
      <c r="C41" s="146">
        <f>+C37</f>
        <v>0</v>
      </c>
      <c r="D41" s="113">
        <v>1</v>
      </c>
      <c r="E41" s="3">
        <v>0</v>
      </c>
      <c r="G41" s="3">
        <f aca="true" t="shared" si="20" ref="G41:G47">+F41+E41</f>
        <v>0</v>
      </c>
      <c r="L41" s="3">
        <f aca="true" t="shared" si="21" ref="L41:L46">+H41+I41+K41+J41</f>
        <v>0</v>
      </c>
      <c r="N41" s="3">
        <f aca="true" t="shared" si="22" ref="N41:N46">+G41-L41-M41</f>
        <v>0</v>
      </c>
      <c r="O41" t="s">
        <v>12</v>
      </c>
      <c r="Q41">
        <f aca="true" t="shared" si="23" ref="Q41:Q46">IF(E41&gt;1,1,0)</f>
        <v>0</v>
      </c>
    </row>
    <row r="42" spans="2:17" ht="12.75">
      <c r="B42" s="1"/>
      <c r="C42" s="146">
        <f>+C41</f>
        <v>0</v>
      </c>
      <c r="D42" s="113">
        <v>2</v>
      </c>
      <c r="E42" s="3">
        <v>0</v>
      </c>
      <c r="G42" s="3">
        <f t="shared" si="20"/>
        <v>0</v>
      </c>
      <c r="L42" s="3">
        <f t="shared" si="21"/>
        <v>0</v>
      </c>
      <c r="N42" s="3">
        <f t="shared" si="22"/>
        <v>0</v>
      </c>
      <c r="Q42">
        <f t="shared" si="23"/>
        <v>0</v>
      </c>
    </row>
    <row r="43" spans="2:17" ht="12.75">
      <c r="B43" s="1"/>
      <c r="C43" s="146">
        <f>+C42</f>
        <v>0</v>
      </c>
      <c r="D43" s="113">
        <v>3</v>
      </c>
      <c r="E43" s="3">
        <f>+C43*B43</f>
        <v>0</v>
      </c>
      <c r="G43" s="3">
        <f t="shared" si="20"/>
        <v>0</v>
      </c>
      <c r="L43" s="3">
        <f t="shared" si="21"/>
        <v>0</v>
      </c>
      <c r="N43" s="3">
        <f t="shared" si="22"/>
        <v>0</v>
      </c>
      <c r="Q43">
        <f t="shared" si="23"/>
        <v>0</v>
      </c>
    </row>
    <row r="44" spans="2:17" ht="12.75">
      <c r="B44" s="1"/>
      <c r="C44" s="146">
        <f>+C43</f>
        <v>0</v>
      </c>
      <c r="D44" s="113">
        <v>4</v>
      </c>
      <c r="E44" s="3">
        <f>+C44*B44</f>
        <v>0</v>
      </c>
      <c r="G44" s="3">
        <f t="shared" si="20"/>
        <v>0</v>
      </c>
      <c r="L44" s="3">
        <f t="shared" si="21"/>
        <v>0</v>
      </c>
      <c r="N44" s="3">
        <f t="shared" si="22"/>
        <v>0</v>
      </c>
      <c r="Q44">
        <f t="shared" si="23"/>
        <v>0</v>
      </c>
    </row>
    <row r="45" spans="2:17" ht="12.75">
      <c r="B45" s="1"/>
      <c r="C45" s="146">
        <f>+C44</f>
        <v>0</v>
      </c>
      <c r="D45" s="113">
        <v>5</v>
      </c>
      <c r="E45" s="3">
        <f>+C45*B45</f>
        <v>0</v>
      </c>
      <c r="G45" s="3">
        <f t="shared" si="20"/>
        <v>0</v>
      </c>
      <c r="L45" s="3">
        <f t="shared" si="21"/>
        <v>0</v>
      </c>
      <c r="N45" s="3">
        <f t="shared" si="22"/>
        <v>0</v>
      </c>
      <c r="Q45">
        <f t="shared" si="23"/>
        <v>0</v>
      </c>
    </row>
    <row r="46" spans="2:17" ht="12.75">
      <c r="B46" s="1"/>
      <c r="C46" s="146">
        <f>+C45</f>
        <v>0</v>
      </c>
      <c r="D46" s="113">
        <v>6</v>
      </c>
      <c r="E46" s="3">
        <f>+C46*B46</f>
        <v>0</v>
      </c>
      <c r="G46" s="3">
        <f t="shared" si="20"/>
        <v>0</v>
      </c>
      <c r="L46" s="3">
        <f t="shared" si="21"/>
        <v>0</v>
      </c>
      <c r="N46" s="3">
        <f t="shared" si="22"/>
        <v>0</v>
      </c>
      <c r="Q46">
        <f t="shared" si="23"/>
        <v>0</v>
      </c>
    </row>
    <row r="47" spans="1:15" ht="13.5" thickBot="1">
      <c r="A47" s="113" t="s">
        <v>12</v>
      </c>
      <c r="B47" s="118">
        <f>+SUM(B41:B46)</f>
        <v>0</v>
      </c>
      <c r="C47" s="147"/>
      <c r="D47" s="116" t="s">
        <v>1</v>
      </c>
      <c r="E47" s="4">
        <f>SUM(E41:E46)</f>
        <v>0</v>
      </c>
      <c r="F47" s="4">
        <f>SUM(F41:F46)</f>
        <v>0</v>
      </c>
      <c r="G47" s="4">
        <f t="shared" si="20"/>
        <v>0</v>
      </c>
      <c r="H47" s="4">
        <f aca="true" t="shared" si="24" ref="H47:N47">SUM(H41:H46)</f>
        <v>0</v>
      </c>
      <c r="I47" s="4">
        <f t="shared" si="24"/>
        <v>0</v>
      </c>
      <c r="J47" s="4">
        <f t="shared" si="24"/>
        <v>0</v>
      </c>
      <c r="K47" s="4">
        <f t="shared" si="24"/>
        <v>0</v>
      </c>
      <c r="L47" s="4">
        <f t="shared" si="24"/>
        <v>0</v>
      </c>
      <c r="M47" s="4">
        <f t="shared" si="24"/>
        <v>0</v>
      </c>
      <c r="N47" s="4">
        <f t="shared" si="24"/>
        <v>0</v>
      </c>
      <c r="O47" t="s">
        <v>12</v>
      </c>
    </row>
    <row r="48" spans="2:3" ht="13.5" thickTop="1">
      <c r="B48" s="1"/>
      <c r="C48" s="146"/>
    </row>
    <row r="49" spans="1:15" s="12" customFormat="1" ht="12.75">
      <c r="A49" s="121" t="s">
        <v>32</v>
      </c>
      <c r="B49" s="117" t="s">
        <v>31</v>
      </c>
      <c r="C49" s="29"/>
      <c r="D49" s="115" t="s">
        <v>18</v>
      </c>
      <c r="E49" s="15" t="s">
        <v>2</v>
      </c>
      <c r="F49" s="15" t="s">
        <v>82</v>
      </c>
      <c r="G49" s="15" t="s">
        <v>1</v>
      </c>
      <c r="H49" s="15" t="s">
        <v>4</v>
      </c>
      <c r="I49" s="15" t="s">
        <v>3</v>
      </c>
      <c r="J49" s="15" t="s">
        <v>5</v>
      </c>
      <c r="K49" s="15" t="s">
        <v>5</v>
      </c>
      <c r="L49" s="29" t="s">
        <v>6</v>
      </c>
      <c r="M49" s="29" t="s">
        <v>65</v>
      </c>
      <c r="N49" s="15" t="s">
        <v>7</v>
      </c>
      <c r="O49" s="12" t="s">
        <v>32</v>
      </c>
    </row>
    <row r="50" spans="1:17" ht="12.75">
      <c r="A50" s="113" t="s">
        <v>13</v>
      </c>
      <c r="B50" s="1"/>
      <c r="C50" s="146">
        <f>+C46</f>
        <v>0</v>
      </c>
      <c r="D50" s="113">
        <v>1</v>
      </c>
      <c r="E50" s="3">
        <v>0</v>
      </c>
      <c r="G50" s="3">
        <f aca="true" t="shared" si="25" ref="G50:G56">+F50+E50</f>
        <v>0</v>
      </c>
      <c r="L50" s="3">
        <f aca="true" t="shared" si="26" ref="L50:L55">+H50+I50+K50+J50</f>
        <v>0</v>
      </c>
      <c r="N50" s="3">
        <f aca="true" t="shared" si="27" ref="N50:N55">+G50-L50-M50</f>
        <v>0</v>
      </c>
      <c r="O50" t="s">
        <v>13</v>
      </c>
      <c r="Q50">
        <f aca="true" t="shared" si="28" ref="Q50:Q55">IF(E50&gt;1,1,0)</f>
        <v>0</v>
      </c>
    </row>
    <row r="51" spans="2:17" ht="12.75">
      <c r="B51" s="1"/>
      <c r="C51" s="146">
        <f>+C50</f>
        <v>0</v>
      </c>
      <c r="D51" s="113">
        <v>2</v>
      </c>
      <c r="E51" s="3">
        <v>0</v>
      </c>
      <c r="G51" s="3">
        <f t="shared" si="25"/>
        <v>0</v>
      </c>
      <c r="L51" s="3">
        <f t="shared" si="26"/>
        <v>0</v>
      </c>
      <c r="N51" s="3">
        <f t="shared" si="27"/>
        <v>0</v>
      </c>
      <c r="Q51">
        <f t="shared" si="28"/>
        <v>0</v>
      </c>
    </row>
    <row r="52" spans="2:17" ht="12.75">
      <c r="B52" s="1"/>
      <c r="C52" s="146">
        <f>+C51</f>
        <v>0</v>
      </c>
      <c r="D52" s="113">
        <v>3</v>
      </c>
      <c r="E52" s="3">
        <f>+C52*B52</f>
        <v>0</v>
      </c>
      <c r="G52" s="3">
        <f t="shared" si="25"/>
        <v>0</v>
      </c>
      <c r="L52" s="3">
        <f t="shared" si="26"/>
        <v>0</v>
      </c>
      <c r="N52" s="3">
        <f t="shared" si="27"/>
        <v>0</v>
      </c>
      <c r="Q52">
        <f t="shared" si="28"/>
        <v>0</v>
      </c>
    </row>
    <row r="53" spans="2:17" ht="12.75">
      <c r="B53" s="1"/>
      <c r="C53" s="146">
        <f>+C52</f>
        <v>0</v>
      </c>
      <c r="D53" s="113">
        <v>4</v>
      </c>
      <c r="E53" s="3">
        <f>+C53*B53</f>
        <v>0</v>
      </c>
      <c r="G53" s="3">
        <f t="shared" si="25"/>
        <v>0</v>
      </c>
      <c r="L53" s="3">
        <f t="shared" si="26"/>
        <v>0</v>
      </c>
      <c r="N53" s="3">
        <f t="shared" si="27"/>
        <v>0</v>
      </c>
      <c r="Q53">
        <f t="shared" si="28"/>
        <v>0</v>
      </c>
    </row>
    <row r="54" spans="2:17" ht="12.75">
      <c r="B54" s="1"/>
      <c r="C54" s="146">
        <f>+C53</f>
        <v>0</v>
      </c>
      <c r="D54" s="113">
        <v>5</v>
      </c>
      <c r="E54" s="3">
        <f>+C54*B54</f>
        <v>0</v>
      </c>
      <c r="G54" s="3">
        <f t="shared" si="25"/>
        <v>0</v>
      </c>
      <c r="L54" s="3">
        <f t="shared" si="26"/>
        <v>0</v>
      </c>
      <c r="N54" s="3">
        <f t="shared" si="27"/>
        <v>0</v>
      </c>
      <c r="Q54">
        <f t="shared" si="28"/>
        <v>0</v>
      </c>
    </row>
    <row r="55" spans="2:17" ht="12.75">
      <c r="B55" s="1"/>
      <c r="C55" s="146">
        <f>+C54</f>
        <v>0</v>
      </c>
      <c r="D55" s="113">
        <v>6</v>
      </c>
      <c r="E55" s="3">
        <f>+C55*B55</f>
        <v>0</v>
      </c>
      <c r="G55" s="3">
        <f t="shared" si="25"/>
        <v>0</v>
      </c>
      <c r="L55" s="3">
        <f t="shared" si="26"/>
        <v>0</v>
      </c>
      <c r="N55" s="3">
        <f t="shared" si="27"/>
        <v>0</v>
      </c>
      <c r="Q55">
        <f t="shared" si="28"/>
        <v>0</v>
      </c>
    </row>
    <row r="56" spans="1:15" ht="13.5" thickBot="1">
      <c r="A56" s="113" t="s">
        <v>13</v>
      </c>
      <c r="B56" s="118">
        <f>+SUM(B50:B55)</f>
        <v>0</v>
      </c>
      <c r="C56" s="147"/>
      <c r="D56" s="116" t="s">
        <v>1</v>
      </c>
      <c r="E56" s="4">
        <f>SUM(E50:E55)</f>
        <v>0</v>
      </c>
      <c r="F56" s="4">
        <f>SUM(F50:F55)</f>
        <v>0</v>
      </c>
      <c r="G56" s="4">
        <f t="shared" si="25"/>
        <v>0</v>
      </c>
      <c r="H56" s="4">
        <f aca="true" t="shared" si="29" ref="H56:N56">SUM(H50:H55)</f>
        <v>0</v>
      </c>
      <c r="I56" s="4">
        <f t="shared" si="29"/>
        <v>0</v>
      </c>
      <c r="J56" s="4">
        <f t="shared" si="29"/>
        <v>0</v>
      </c>
      <c r="K56" s="4">
        <f t="shared" si="29"/>
        <v>0</v>
      </c>
      <c r="L56" s="4">
        <f t="shared" si="29"/>
        <v>0</v>
      </c>
      <c r="M56" s="4">
        <f t="shared" si="29"/>
        <v>0</v>
      </c>
      <c r="N56" s="4">
        <f t="shared" si="29"/>
        <v>0</v>
      </c>
      <c r="O56" t="s">
        <v>13</v>
      </c>
    </row>
    <row r="57" spans="2:3" ht="13.5" thickTop="1">
      <c r="B57" s="1"/>
      <c r="C57" s="146"/>
    </row>
    <row r="58" spans="1:15" s="12" customFormat="1" ht="12.75">
      <c r="A58" s="121" t="s">
        <v>32</v>
      </c>
      <c r="B58" s="117" t="s">
        <v>31</v>
      </c>
      <c r="C58" s="29"/>
      <c r="D58" s="115" t="s">
        <v>18</v>
      </c>
      <c r="E58" s="15" t="s">
        <v>2</v>
      </c>
      <c r="F58" s="15" t="s">
        <v>82</v>
      </c>
      <c r="G58" s="15" t="s">
        <v>1</v>
      </c>
      <c r="H58" s="15" t="s">
        <v>4</v>
      </c>
      <c r="I58" s="15" t="s">
        <v>3</v>
      </c>
      <c r="J58" s="15" t="s">
        <v>5</v>
      </c>
      <c r="K58" s="15" t="s">
        <v>5</v>
      </c>
      <c r="L58" s="29" t="s">
        <v>6</v>
      </c>
      <c r="M58" s="29" t="s">
        <v>65</v>
      </c>
      <c r="N58" s="15" t="s">
        <v>7</v>
      </c>
      <c r="O58" s="12" t="s">
        <v>32</v>
      </c>
    </row>
    <row r="59" spans="1:17" ht="12.75">
      <c r="A59" s="113" t="s">
        <v>24</v>
      </c>
      <c r="B59" s="1"/>
      <c r="C59" s="146">
        <f>+C55</f>
        <v>0</v>
      </c>
      <c r="D59" s="113">
        <v>1</v>
      </c>
      <c r="E59" s="3">
        <v>0</v>
      </c>
      <c r="G59" s="3">
        <f aca="true" t="shared" si="30" ref="G59:G65">+F59+E59</f>
        <v>0</v>
      </c>
      <c r="L59" s="3">
        <f aca="true" t="shared" si="31" ref="L59:L64">+H59+I59+K59+J59</f>
        <v>0</v>
      </c>
      <c r="N59" s="3">
        <f aca="true" t="shared" si="32" ref="N59:N64">+G59-L59-M59</f>
        <v>0</v>
      </c>
      <c r="O59" t="s">
        <v>24</v>
      </c>
      <c r="Q59">
        <f aca="true" t="shared" si="33" ref="Q59:Q64">IF(E59&gt;1,1,0)</f>
        <v>0</v>
      </c>
    </row>
    <row r="60" spans="2:17" ht="12.75">
      <c r="B60" s="1"/>
      <c r="C60" s="146">
        <f>+C59</f>
        <v>0</v>
      </c>
      <c r="D60" s="113">
        <v>2</v>
      </c>
      <c r="E60" s="3">
        <v>0</v>
      </c>
      <c r="G60" s="3">
        <f t="shared" si="30"/>
        <v>0</v>
      </c>
      <c r="L60" s="3">
        <f t="shared" si="31"/>
        <v>0</v>
      </c>
      <c r="N60" s="3">
        <f t="shared" si="32"/>
        <v>0</v>
      </c>
      <c r="Q60">
        <f t="shared" si="33"/>
        <v>0</v>
      </c>
    </row>
    <row r="61" spans="2:17" ht="12.75">
      <c r="B61" s="1"/>
      <c r="C61" s="146">
        <f>+C60</f>
        <v>0</v>
      </c>
      <c r="D61" s="113">
        <v>3</v>
      </c>
      <c r="E61" s="3">
        <f>+C61*B61</f>
        <v>0</v>
      </c>
      <c r="G61" s="3">
        <f t="shared" si="30"/>
        <v>0</v>
      </c>
      <c r="L61" s="3">
        <f t="shared" si="31"/>
        <v>0</v>
      </c>
      <c r="N61" s="3">
        <f t="shared" si="32"/>
        <v>0</v>
      </c>
      <c r="Q61">
        <f t="shared" si="33"/>
        <v>0</v>
      </c>
    </row>
    <row r="62" spans="2:17" ht="12.75">
      <c r="B62" s="1"/>
      <c r="C62" s="146">
        <f>+C61</f>
        <v>0</v>
      </c>
      <c r="D62" s="113">
        <v>4</v>
      </c>
      <c r="E62" s="3">
        <f>+C62*B62</f>
        <v>0</v>
      </c>
      <c r="G62" s="3">
        <f t="shared" si="30"/>
        <v>0</v>
      </c>
      <c r="L62" s="3">
        <f t="shared" si="31"/>
        <v>0</v>
      </c>
      <c r="N62" s="3">
        <f t="shared" si="32"/>
        <v>0</v>
      </c>
      <c r="Q62">
        <f t="shared" si="33"/>
        <v>0</v>
      </c>
    </row>
    <row r="63" spans="2:17" ht="12.75">
      <c r="B63" s="1"/>
      <c r="C63" s="146">
        <f>+C62</f>
        <v>0</v>
      </c>
      <c r="D63" s="113">
        <v>5</v>
      </c>
      <c r="E63" s="3">
        <f>+C63*B63</f>
        <v>0</v>
      </c>
      <c r="G63" s="3">
        <f t="shared" si="30"/>
        <v>0</v>
      </c>
      <c r="L63" s="3">
        <f t="shared" si="31"/>
        <v>0</v>
      </c>
      <c r="N63" s="3">
        <f t="shared" si="32"/>
        <v>0</v>
      </c>
      <c r="Q63">
        <f t="shared" si="33"/>
        <v>0</v>
      </c>
    </row>
    <row r="64" spans="2:17" ht="12.75">
      <c r="B64" s="1"/>
      <c r="C64" s="146">
        <f>+C63</f>
        <v>0</v>
      </c>
      <c r="D64" s="113">
        <v>6</v>
      </c>
      <c r="E64" s="3">
        <f>+C64*B64</f>
        <v>0</v>
      </c>
      <c r="G64" s="3">
        <f t="shared" si="30"/>
        <v>0</v>
      </c>
      <c r="L64" s="3">
        <f t="shared" si="31"/>
        <v>0</v>
      </c>
      <c r="N64" s="3">
        <f t="shared" si="32"/>
        <v>0</v>
      </c>
      <c r="Q64">
        <f t="shared" si="33"/>
        <v>0</v>
      </c>
    </row>
    <row r="65" spans="1:15" ht="13.5" thickBot="1">
      <c r="A65" s="113" t="s">
        <v>24</v>
      </c>
      <c r="B65" s="118">
        <f>+SUM(B59:B64)</f>
        <v>0</v>
      </c>
      <c r="C65" s="147"/>
      <c r="D65" s="116" t="s">
        <v>1</v>
      </c>
      <c r="E65" s="4">
        <f>SUM(E59:E64)</f>
        <v>0</v>
      </c>
      <c r="F65" s="4">
        <f>SUM(F59:F64)</f>
        <v>0</v>
      </c>
      <c r="G65" s="4">
        <f t="shared" si="30"/>
        <v>0</v>
      </c>
      <c r="H65" s="4">
        <f aca="true" t="shared" si="34" ref="H65:N65">SUM(H59:H64)</f>
        <v>0</v>
      </c>
      <c r="I65" s="4">
        <f t="shared" si="34"/>
        <v>0</v>
      </c>
      <c r="J65" s="4">
        <f t="shared" si="34"/>
        <v>0</v>
      </c>
      <c r="K65" s="4">
        <f t="shared" si="34"/>
        <v>0</v>
      </c>
      <c r="L65" s="4">
        <f t="shared" si="34"/>
        <v>0</v>
      </c>
      <c r="M65" s="4">
        <f t="shared" si="34"/>
        <v>0</v>
      </c>
      <c r="N65" s="4">
        <f t="shared" si="34"/>
        <v>0</v>
      </c>
      <c r="O65" t="s">
        <v>24</v>
      </c>
    </row>
    <row r="66" spans="2:3" ht="13.5" thickTop="1">
      <c r="B66" s="1"/>
      <c r="C66" s="146"/>
    </row>
    <row r="67" spans="1:15" s="12" customFormat="1" ht="12.75">
      <c r="A67" s="121" t="s">
        <v>32</v>
      </c>
      <c r="B67" s="117" t="s">
        <v>31</v>
      </c>
      <c r="C67" s="29"/>
      <c r="D67" s="115" t="s">
        <v>18</v>
      </c>
      <c r="E67" s="15" t="s">
        <v>2</v>
      </c>
      <c r="F67" s="15" t="s">
        <v>82</v>
      </c>
      <c r="G67" s="15" t="s">
        <v>1</v>
      </c>
      <c r="H67" s="15" t="s">
        <v>4</v>
      </c>
      <c r="I67" s="15" t="s">
        <v>3</v>
      </c>
      <c r="J67" s="15" t="s">
        <v>5</v>
      </c>
      <c r="K67" s="15" t="s">
        <v>5</v>
      </c>
      <c r="L67" s="29" t="s">
        <v>6</v>
      </c>
      <c r="M67" s="29" t="s">
        <v>65</v>
      </c>
      <c r="N67" s="15" t="s">
        <v>7</v>
      </c>
      <c r="O67" s="12" t="s">
        <v>32</v>
      </c>
    </row>
    <row r="68" spans="1:17" ht="12.75">
      <c r="A68" s="113" t="s">
        <v>14</v>
      </c>
      <c r="B68" s="1"/>
      <c r="C68" s="146">
        <f>+C64</f>
        <v>0</v>
      </c>
      <c r="D68" s="113">
        <v>1</v>
      </c>
      <c r="E68" s="3">
        <v>0</v>
      </c>
      <c r="G68" s="3">
        <f aca="true" t="shared" si="35" ref="G68:G74">+F68+E68</f>
        <v>0</v>
      </c>
      <c r="L68" s="3">
        <f aca="true" t="shared" si="36" ref="L68:L73">+H68+I68+K68+J68</f>
        <v>0</v>
      </c>
      <c r="N68" s="3">
        <f aca="true" t="shared" si="37" ref="N68:N73">+G68-L68-M68</f>
        <v>0</v>
      </c>
      <c r="O68" t="s">
        <v>14</v>
      </c>
      <c r="Q68">
        <f aca="true" t="shared" si="38" ref="Q68:Q73">IF(E68&gt;1,1,0)</f>
        <v>0</v>
      </c>
    </row>
    <row r="69" spans="2:17" ht="12.75">
      <c r="B69" s="1"/>
      <c r="C69" s="146">
        <f>+C68</f>
        <v>0</v>
      </c>
      <c r="D69" s="113">
        <v>2</v>
      </c>
      <c r="E69" s="3">
        <v>0</v>
      </c>
      <c r="G69" s="3">
        <f t="shared" si="35"/>
        <v>0</v>
      </c>
      <c r="L69" s="3">
        <f t="shared" si="36"/>
        <v>0</v>
      </c>
      <c r="N69" s="3">
        <f t="shared" si="37"/>
        <v>0</v>
      </c>
      <c r="Q69">
        <f t="shared" si="38"/>
        <v>0</v>
      </c>
    </row>
    <row r="70" spans="2:17" ht="12.75">
      <c r="B70" s="1"/>
      <c r="C70" s="146">
        <f>+C69</f>
        <v>0</v>
      </c>
      <c r="D70" s="113">
        <v>3</v>
      </c>
      <c r="E70" s="3">
        <f>+C70*B70</f>
        <v>0</v>
      </c>
      <c r="G70" s="3">
        <f t="shared" si="35"/>
        <v>0</v>
      </c>
      <c r="L70" s="3">
        <f t="shared" si="36"/>
        <v>0</v>
      </c>
      <c r="N70" s="3">
        <f t="shared" si="37"/>
        <v>0</v>
      </c>
      <c r="Q70">
        <f t="shared" si="38"/>
        <v>0</v>
      </c>
    </row>
    <row r="71" spans="2:17" ht="12.75">
      <c r="B71" s="1"/>
      <c r="C71" s="146">
        <f>+C70</f>
        <v>0</v>
      </c>
      <c r="D71" s="113">
        <v>4</v>
      </c>
      <c r="E71" s="3">
        <f>+C71*B71</f>
        <v>0</v>
      </c>
      <c r="G71" s="3">
        <f t="shared" si="35"/>
        <v>0</v>
      </c>
      <c r="L71" s="3">
        <f t="shared" si="36"/>
        <v>0</v>
      </c>
      <c r="N71" s="3">
        <f t="shared" si="37"/>
        <v>0</v>
      </c>
      <c r="Q71">
        <f t="shared" si="38"/>
        <v>0</v>
      </c>
    </row>
    <row r="72" spans="2:17" ht="12.75">
      <c r="B72" s="1"/>
      <c r="C72" s="146">
        <f>+C71</f>
        <v>0</v>
      </c>
      <c r="D72" s="113">
        <v>5</v>
      </c>
      <c r="E72" s="3">
        <f>+C72*B72</f>
        <v>0</v>
      </c>
      <c r="G72" s="3">
        <f t="shared" si="35"/>
        <v>0</v>
      </c>
      <c r="L72" s="3">
        <f t="shared" si="36"/>
        <v>0</v>
      </c>
      <c r="N72" s="3">
        <f t="shared" si="37"/>
        <v>0</v>
      </c>
      <c r="Q72">
        <f t="shared" si="38"/>
        <v>0</v>
      </c>
    </row>
    <row r="73" spans="2:17" ht="12.75">
      <c r="B73" s="1"/>
      <c r="C73" s="146">
        <f>+C72</f>
        <v>0</v>
      </c>
      <c r="D73" s="113">
        <v>6</v>
      </c>
      <c r="E73" s="3">
        <f>+C73*B73</f>
        <v>0</v>
      </c>
      <c r="G73" s="3">
        <f t="shared" si="35"/>
        <v>0</v>
      </c>
      <c r="L73" s="3">
        <f t="shared" si="36"/>
        <v>0</v>
      </c>
      <c r="N73" s="3">
        <f t="shared" si="37"/>
        <v>0</v>
      </c>
      <c r="Q73">
        <f t="shared" si="38"/>
        <v>0</v>
      </c>
    </row>
    <row r="74" spans="1:17" ht="13.5" thickBot="1">
      <c r="A74" s="113" t="s">
        <v>14</v>
      </c>
      <c r="B74" s="118">
        <f>+SUM(B68:B73)</f>
        <v>0</v>
      </c>
      <c r="C74" s="147"/>
      <c r="D74" s="116" t="s">
        <v>1</v>
      </c>
      <c r="E74" s="4">
        <f>SUM(E68:E73)</f>
        <v>0</v>
      </c>
      <c r="F74" s="4">
        <f>SUM(F68:F73)</f>
        <v>0</v>
      </c>
      <c r="G74" s="4">
        <f t="shared" si="35"/>
        <v>0</v>
      </c>
      <c r="H74" s="4">
        <f aca="true" t="shared" si="39" ref="H74:N74">SUM(H68:H73)</f>
        <v>0</v>
      </c>
      <c r="I74" s="4">
        <f t="shared" si="39"/>
        <v>0</v>
      </c>
      <c r="J74" s="4">
        <f t="shared" si="39"/>
        <v>0</v>
      </c>
      <c r="K74" s="4">
        <f t="shared" si="39"/>
        <v>0</v>
      </c>
      <c r="L74" s="4">
        <f t="shared" si="39"/>
        <v>0</v>
      </c>
      <c r="M74" s="4">
        <f t="shared" si="39"/>
        <v>0</v>
      </c>
      <c r="N74" s="4">
        <f t="shared" si="39"/>
        <v>0</v>
      </c>
      <c r="O74" t="s">
        <v>14</v>
      </c>
      <c r="Q74" s="30"/>
    </row>
    <row r="75" spans="2:3" ht="13.5" thickTop="1">
      <c r="B75" s="1"/>
      <c r="C75" s="146"/>
    </row>
    <row r="76" spans="1:15" s="12" customFormat="1" ht="12.75">
      <c r="A76" s="121" t="s">
        <v>32</v>
      </c>
      <c r="B76" s="117" t="s">
        <v>31</v>
      </c>
      <c r="C76" s="29"/>
      <c r="D76" s="115" t="s">
        <v>18</v>
      </c>
      <c r="E76" s="15" t="s">
        <v>2</v>
      </c>
      <c r="F76" s="15" t="s">
        <v>82</v>
      </c>
      <c r="G76" s="15" t="s">
        <v>1</v>
      </c>
      <c r="H76" s="15" t="s">
        <v>4</v>
      </c>
      <c r="I76" s="15" t="s">
        <v>3</v>
      </c>
      <c r="J76" s="15" t="s">
        <v>5</v>
      </c>
      <c r="K76" s="15" t="s">
        <v>5</v>
      </c>
      <c r="L76" s="29" t="s">
        <v>6</v>
      </c>
      <c r="M76" s="29" t="s">
        <v>65</v>
      </c>
      <c r="N76" s="15" t="s">
        <v>7</v>
      </c>
      <c r="O76" s="12" t="s">
        <v>32</v>
      </c>
    </row>
    <row r="77" spans="1:17" ht="12.75">
      <c r="A77" s="113" t="s">
        <v>25</v>
      </c>
      <c r="B77" s="1"/>
      <c r="C77" s="146">
        <f>+C73</f>
        <v>0</v>
      </c>
      <c r="D77" s="113">
        <v>1</v>
      </c>
      <c r="E77" s="3">
        <v>0</v>
      </c>
      <c r="G77" s="3">
        <f aca="true" t="shared" si="40" ref="G77:G83">+F77+E77</f>
        <v>0</v>
      </c>
      <c r="L77" s="3">
        <f aca="true" t="shared" si="41" ref="L77:L82">+H77+I77+K77+J77</f>
        <v>0</v>
      </c>
      <c r="N77" s="3">
        <f aca="true" t="shared" si="42" ref="N77:N82">+G77-L77-M77</f>
        <v>0</v>
      </c>
      <c r="O77" t="s">
        <v>25</v>
      </c>
      <c r="Q77">
        <f aca="true" t="shared" si="43" ref="Q77:Q82">IF(E77&gt;1,1,0)</f>
        <v>0</v>
      </c>
    </row>
    <row r="78" spans="2:17" ht="12.75">
      <c r="B78" s="1"/>
      <c r="C78" s="146">
        <f>+C77</f>
        <v>0</v>
      </c>
      <c r="D78" s="113">
        <v>2</v>
      </c>
      <c r="E78" s="3">
        <v>0</v>
      </c>
      <c r="G78" s="3">
        <f t="shared" si="40"/>
        <v>0</v>
      </c>
      <c r="L78" s="3">
        <f t="shared" si="41"/>
        <v>0</v>
      </c>
      <c r="N78" s="3">
        <f t="shared" si="42"/>
        <v>0</v>
      </c>
      <c r="Q78">
        <f t="shared" si="43"/>
        <v>0</v>
      </c>
    </row>
    <row r="79" spans="2:17" ht="12.75">
      <c r="B79" s="1"/>
      <c r="C79" s="146">
        <f>+C78</f>
        <v>0</v>
      </c>
      <c r="D79" s="113">
        <v>3</v>
      </c>
      <c r="E79" s="3">
        <f>+C79*B79</f>
        <v>0</v>
      </c>
      <c r="G79" s="3">
        <f t="shared" si="40"/>
        <v>0</v>
      </c>
      <c r="L79" s="3">
        <f t="shared" si="41"/>
        <v>0</v>
      </c>
      <c r="N79" s="3">
        <f t="shared" si="42"/>
        <v>0</v>
      </c>
      <c r="Q79">
        <f t="shared" si="43"/>
        <v>0</v>
      </c>
    </row>
    <row r="80" spans="2:17" ht="12.75">
      <c r="B80" s="1"/>
      <c r="C80" s="146">
        <f>+C79</f>
        <v>0</v>
      </c>
      <c r="D80" s="113">
        <v>4</v>
      </c>
      <c r="E80" s="3">
        <f>+C80*B80</f>
        <v>0</v>
      </c>
      <c r="G80" s="3">
        <f t="shared" si="40"/>
        <v>0</v>
      </c>
      <c r="L80" s="3">
        <f t="shared" si="41"/>
        <v>0</v>
      </c>
      <c r="N80" s="3">
        <f t="shared" si="42"/>
        <v>0</v>
      </c>
      <c r="Q80">
        <f t="shared" si="43"/>
        <v>0</v>
      </c>
    </row>
    <row r="81" spans="2:17" ht="12.75">
      <c r="B81" s="1"/>
      <c r="C81" s="146">
        <f>+C80</f>
        <v>0</v>
      </c>
      <c r="D81" s="113">
        <v>5</v>
      </c>
      <c r="E81" s="3">
        <f>+C81*B81</f>
        <v>0</v>
      </c>
      <c r="G81" s="3">
        <f t="shared" si="40"/>
        <v>0</v>
      </c>
      <c r="L81" s="3">
        <f t="shared" si="41"/>
        <v>0</v>
      </c>
      <c r="N81" s="3">
        <f t="shared" si="42"/>
        <v>0</v>
      </c>
      <c r="Q81">
        <f t="shared" si="43"/>
        <v>0</v>
      </c>
    </row>
    <row r="82" spans="2:17" ht="12.75">
      <c r="B82" s="1"/>
      <c r="C82" s="146">
        <f>+C81</f>
        <v>0</v>
      </c>
      <c r="D82" s="113">
        <v>6</v>
      </c>
      <c r="E82" s="3">
        <f>+C82*B82</f>
        <v>0</v>
      </c>
      <c r="G82" s="3">
        <f t="shared" si="40"/>
        <v>0</v>
      </c>
      <c r="L82" s="3">
        <f t="shared" si="41"/>
        <v>0</v>
      </c>
      <c r="N82" s="3">
        <f t="shared" si="42"/>
        <v>0</v>
      </c>
      <c r="Q82">
        <f t="shared" si="43"/>
        <v>0</v>
      </c>
    </row>
    <row r="83" spans="1:15" ht="13.5" thickBot="1">
      <c r="A83" s="113" t="s">
        <v>25</v>
      </c>
      <c r="B83" s="118">
        <f>+SUM(B77:B82)</f>
        <v>0</v>
      </c>
      <c r="C83" s="147"/>
      <c r="D83" s="116" t="s">
        <v>1</v>
      </c>
      <c r="E83" s="4">
        <f>SUM(E77:E82)</f>
        <v>0</v>
      </c>
      <c r="F83" s="4">
        <f>SUM(F77:F82)</f>
        <v>0</v>
      </c>
      <c r="G83" s="4">
        <f t="shared" si="40"/>
        <v>0</v>
      </c>
      <c r="H83" s="4">
        <f aca="true" t="shared" si="44" ref="H83:N83">SUM(H77:H82)</f>
        <v>0</v>
      </c>
      <c r="I83" s="4">
        <f t="shared" si="44"/>
        <v>0</v>
      </c>
      <c r="J83" s="4">
        <f t="shared" si="44"/>
        <v>0</v>
      </c>
      <c r="K83" s="4">
        <f t="shared" si="44"/>
        <v>0</v>
      </c>
      <c r="L83" s="4">
        <f t="shared" si="44"/>
        <v>0</v>
      </c>
      <c r="M83" s="4">
        <f t="shared" si="44"/>
        <v>0</v>
      </c>
      <c r="N83" s="4">
        <f t="shared" si="44"/>
        <v>0</v>
      </c>
      <c r="O83" t="s">
        <v>25</v>
      </c>
    </row>
    <row r="84" spans="2:3" ht="13.5" thickTop="1">
      <c r="B84" s="1"/>
      <c r="C84" s="146"/>
    </row>
    <row r="85" spans="1:15" s="12" customFormat="1" ht="12.75">
      <c r="A85" s="121" t="s">
        <v>32</v>
      </c>
      <c r="B85" s="117" t="s">
        <v>31</v>
      </c>
      <c r="C85" s="29"/>
      <c r="D85" s="115" t="s">
        <v>18</v>
      </c>
      <c r="E85" s="15" t="s">
        <v>2</v>
      </c>
      <c r="F85" s="15" t="s">
        <v>82</v>
      </c>
      <c r="G85" s="15" t="s">
        <v>1</v>
      </c>
      <c r="H85" s="15" t="s">
        <v>4</v>
      </c>
      <c r="I85" s="15" t="s">
        <v>3</v>
      </c>
      <c r="J85" s="15" t="s">
        <v>5</v>
      </c>
      <c r="K85" s="15" t="s">
        <v>5</v>
      </c>
      <c r="L85" s="29" t="s">
        <v>6</v>
      </c>
      <c r="M85" s="29" t="s">
        <v>65</v>
      </c>
      <c r="N85" s="15" t="s">
        <v>7</v>
      </c>
      <c r="O85" s="12" t="s">
        <v>32</v>
      </c>
    </row>
    <row r="86" spans="1:17" ht="12.75">
      <c r="A86" s="113" t="s">
        <v>15</v>
      </c>
      <c r="B86" s="1"/>
      <c r="C86" s="146">
        <f>+C82</f>
        <v>0</v>
      </c>
      <c r="D86" s="113">
        <v>1</v>
      </c>
      <c r="E86" s="3">
        <v>0</v>
      </c>
      <c r="G86" s="3">
        <f aca="true" t="shared" si="45" ref="G86:G92">+F86+E86</f>
        <v>0</v>
      </c>
      <c r="L86" s="3">
        <f aca="true" t="shared" si="46" ref="L86:L91">+H86+I86+K86+J86</f>
        <v>0</v>
      </c>
      <c r="N86" s="3">
        <f aca="true" t="shared" si="47" ref="N86:N91">+G86-L86-M86</f>
        <v>0</v>
      </c>
      <c r="O86" t="s">
        <v>15</v>
      </c>
      <c r="Q86">
        <f aca="true" t="shared" si="48" ref="Q86:Q91">IF(E86&gt;1,1,0)</f>
        <v>0</v>
      </c>
    </row>
    <row r="87" spans="2:17" ht="12.75">
      <c r="B87" s="1"/>
      <c r="C87" s="146">
        <f>+C86</f>
        <v>0</v>
      </c>
      <c r="D87" s="113">
        <v>2</v>
      </c>
      <c r="E87" s="3">
        <v>0</v>
      </c>
      <c r="G87" s="3">
        <f t="shared" si="45"/>
        <v>0</v>
      </c>
      <c r="L87" s="3">
        <f t="shared" si="46"/>
        <v>0</v>
      </c>
      <c r="N87" s="3">
        <f t="shared" si="47"/>
        <v>0</v>
      </c>
      <c r="Q87">
        <f t="shared" si="48"/>
        <v>0</v>
      </c>
    </row>
    <row r="88" spans="2:17" ht="12.75">
      <c r="B88" s="1"/>
      <c r="C88" s="146">
        <f>+C87</f>
        <v>0</v>
      </c>
      <c r="D88" s="113">
        <v>3</v>
      </c>
      <c r="E88" s="3">
        <f>+C88*B88</f>
        <v>0</v>
      </c>
      <c r="G88" s="3">
        <f t="shared" si="45"/>
        <v>0</v>
      </c>
      <c r="L88" s="3">
        <f t="shared" si="46"/>
        <v>0</v>
      </c>
      <c r="N88" s="3">
        <f t="shared" si="47"/>
        <v>0</v>
      </c>
      <c r="Q88">
        <f t="shared" si="48"/>
        <v>0</v>
      </c>
    </row>
    <row r="89" spans="2:17" ht="12.75">
      <c r="B89" s="1"/>
      <c r="C89" s="146">
        <f>+C88</f>
        <v>0</v>
      </c>
      <c r="D89" s="113">
        <v>4</v>
      </c>
      <c r="E89" s="3">
        <f>+C89*B89</f>
        <v>0</v>
      </c>
      <c r="G89" s="3">
        <f t="shared" si="45"/>
        <v>0</v>
      </c>
      <c r="L89" s="3">
        <f t="shared" si="46"/>
        <v>0</v>
      </c>
      <c r="N89" s="3">
        <f t="shared" si="47"/>
        <v>0</v>
      </c>
      <c r="Q89">
        <f t="shared" si="48"/>
        <v>0</v>
      </c>
    </row>
    <row r="90" spans="2:17" ht="12.75">
      <c r="B90" s="1"/>
      <c r="C90" s="146">
        <f>+C89</f>
        <v>0</v>
      </c>
      <c r="D90" s="113">
        <v>5</v>
      </c>
      <c r="E90" s="3">
        <f>+C90*B90</f>
        <v>0</v>
      </c>
      <c r="G90" s="3">
        <f t="shared" si="45"/>
        <v>0</v>
      </c>
      <c r="L90" s="3">
        <f t="shared" si="46"/>
        <v>0</v>
      </c>
      <c r="N90" s="3">
        <f t="shared" si="47"/>
        <v>0</v>
      </c>
      <c r="Q90">
        <f t="shared" si="48"/>
        <v>0</v>
      </c>
    </row>
    <row r="91" spans="2:17" ht="12.75">
      <c r="B91" s="1"/>
      <c r="C91" s="146">
        <f>+C90</f>
        <v>0</v>
      </c>
      <c r="D91" s="113">
        <v>6</v>
      </c>
      <c r="E91" s="3">
        <f>+C91*B91</f>
        <v>0</v>
      </c>
      <c r="G91" s="3">
        <f t="shared" si="45"/>
        <v>0</v>
      </c>
      <c r="L91" s="3">
        <f t="shared" si="46"/>
        <v>0</v>
      </c>
      <c r="N91" s="3">
        <f t="shared" si="47"/>
        <v>0</v>
      </c>
      <c r="Q91">
        <f t="shared" si="48"/>
        <v>0</v>
      </c>
    </row>
    <row r="92" spans="1:15" ht="13.5" thickBot="1">
      <c r="A92" s="113" t="s">
        <v>15</v>
      </c>
      <c r="B92" s="118">
        <f>+SUM(B86:B91)</f>
        <v>0</v>
      </c>
      <c r="C92" s="147"/>
      <c r="D92" s="116" t="s">
        <v>1</v>
      </c>
      <c r="E92" s="4">
        <f>SUM(E86:E91)</f>
        <v>0</v>
      </c>
      <c r="F92" s="4">
        <f>SUM(F86:F91)</f>
        <v>0</v>
      </c>
      <c r="G92" s="4">
        <f t="shared" si="45"/>
        <v>0</v>
      </c>
      <c r="H92" s="4">
        <f aca="true" t="shared" si="49" ref="H92:N92">SUM(H86:H91)</f>
        <v>0</v>
      </c>
      <c r="I92" s="4">
        <f t="shared" si="49"/>
        <v>0</v>
      </c>
      <c r="J92" s="4">
        <f t="shared" si="49"/>
        <v>0</v>
      </c>
      <c r="K92" s="4">
        <f t="shared" si="49"/>
        <v>0</v>
      </c>
      <c r="L92" s="4">
        <f t="shared" si="49"/>
        <v>0</v>
      </c>
      <c r="M92" s="4">
        <f t="shared" si="49"/>
        <v>0</v>
      </c>
      <c r="N92" s="4">
        <f t="shared" si="49"/>
        <v>0</v>
      </c>
      <c r="O92" t="s">
        <v>15</v>
      </c>
    </row>
    <row r="93" spans="2:3" ht="13.5" thickTop="1">
      <c r="B93" s="1"/>
      <c r="C93" s="146"/>
    </row>
    <row r="94" spans="1:15" s="12" customFormat="1" ht="12.75">
      <c r="A94" s="121" t="s">
        <v>32</v>
      </c>
      <c r="B94" s="117" t="s">
        <v>31</v>
      </c>
      <c r="C94" s="29"/>
      <c r="D94" s="115" t="s">
        <v>18</v>
      </c>
      <c r="E94" s="15" t="s">
        <v>2</v>
      </c>
      <c r="F94" s="15" t="s">
        <v>82</v>
      </c>
      <c r="G94" s="15" t="s">
        <v>1</v>
      </c>
      <c r="H94" s="15" t="s">
        <v>4</v>
      </c>
      <c r="I94" s="15" t="s">
        <v>3</v>
      </c>
      <c r="J94" s="15" t="s">
        <v>5</v>
      </c>
      <c r="K94" s="15" t="s">
        <v>5</v>
      </c>
      <c r="L94" s="29" t="s">
        <v>6</v>
      </c>
      <c r="M94" s="29" t="s">
        <v>65</v>
      </c>
      <c r="N94" s="15" t="s">
        <v>7</v>
      </c>
      <c r="O94" s="12" t="s">
        <v>32</v>
      </c>
    </row>
    <row r="95" spans="1:17" ht="12.75">
      <c r="A95" s="113" t="s">
        <v>16</v>
      </c>
      <c r="B95" s="1"/>
      <c r="C95" s="146">
        <f>+C91</f>
        <v>0</v>
      </c>
      <c r="D95" s="113">
        <v>1</v>
      </c>
      <c r="E95" s="3">
        <v>0</v>
      </c>
      <c r="G95" s="3">
        <f aca="true" t="shared" si="50" ref="G95:G101">+F95+E95</f>
        <v>0</v>
      </c>
      <c r="L95" s="3">
        <f aca="true" t="shared" si="51" ref="L95:L100">+H95+I95+K95+J95</f>
        <v>0</v>
      </c>
      <c r="N95" s="3">
        <f aca="true" t="shared" si="52" ref="N95:N100">+G95-L95-M95</f>
        <v>0</v>
      </c>
      <c r="O95" t="s">
        <v>16</v>
      </c>
      <c r="Q95">
        <f aca="true" t="shared" si="53" ref="Q95:Q100">IF(E95&gt;1,1,0)</f>
        <v>0</v>
      </c>
    </row>
    <row r="96" spans="2:17" ht="12.75">
      <c r="B96" s="1"/>
      <c r="C96" s="146">
        <f>+C95</f>
        <v>0</v>
      </c>
      <c r="D96" s="113">
        <v>2</v>
      </c>
      <c r="E96" s="3">
        <v>0</v>
      </c>
      <c r="G96" s="3">
        <f t="shared" si="50"/>
        <v>0</v>
      </c>
      <c r="L96" s="3">
        <f t="shared" si="51"/>
        <v>0</v>
      </c>
      <c r="N96" s="3">
        <f t="shared" si="52"/>
        <v>0</v>
      </c>
      <c r="Q96">
        <f t="shared" si="53"/>
        <v>0</v>
      </c>
    </row>
    <row r="97" spans="2:17" ht="12.75">
      <c r="B97" s="1"/>
      <c r="C97" s="146">
        <f>+C96</f>
        <v>0</v>
      </c>
      <c r="D97" s="113">
        <v>3</v>
      </c>
      <c r="E97" s="3">
        <f>+C97*B97</f>
        <v>0</v>
      </c>
      <c r="G97" s="3">
        <f t="shared" si="50"/>
        <v>0</v>
      </c>
      <c r="L97" s="3">
        <f t="shared" si="51"/>
        <v>0</v>
      </c>
      <c r="N97" s="3">
        <f t="shared" si="52"/>
        <v>0</v>
      </c>
      <c r="Q97">
        <f t="shared" si="53"/>
        <v>0</v>
      </c>
    </row>
    <row r="98" spans="2:17" ht="12.75">
      <c r="B98" s="1"/>
      <c r="C98" s="146">
        <f>+C97</f>
        <v>0</v>
      </c>
      <c r="D98" s="113">
        <v>4</v>
      </c>
      <c r="E98" s="3">
        <f>+C98*B98</f>
        <v>0</v>
      </c>
      <c r="G98" s="3">
        <f t="shared" si="50"/>
        <v>0</v>
      </c>
      <c r="L98" s="3">
        <f t="shared" si="51"/>
        <v>0</v>
      </c>
      <c r="N98" s="3">
        <f t="shared" si="52"/>
        <v>0</v>
      </c>
      <c r="Q98">
        <f t="shared" si="53"/>
        <v>0</v>
      </c>
    </row>
    <row r="99" spans="2:17" ht="12.75">
      <c r="B99" s="1"/>
      <c r="C99" s="146">
        <f>+C98</f>
        <v>0</v>
      </c>
      <c r="D99" s="113">
        <v>5</v>
      </c>
      <c r="E99" s="3">
        <f>+C99*B99</f>
        <v>0</v>
      </c>
      <c r="G99" s="3">
        <f t="shared" si="50"/>
        <v>0</v>
      </c>
      <c r="L99" s="3">
        <f t="shared" si="51"/>
        <v>0</v>
      </c>
      <c r="N99" s="3">
        <f t="shared" si="52"/>
        <v>0</v>
      </c>
      <c r="Q99">
        <f t="shared" si="53"/>
        <v>0</v>
      </c>
    </row>
    <row r="100" spans="2:17" ht="12.75">
      <c r="B100" s="1"/>
      <c r="C100" s="146">
        <f>+C99</f>
        <v>0</v>
      </c>
      <c r="D100" s="113">
        <v>6</v>
      </c>
      <c r="E100" s="3">
        <f>+C100*B100</f>
        <v>0</v>
      </c>
      <c r="G100" s="3">
        <f t="shared" si="50"/>
        <v>0</v>
      </c>
      <c r="L100" s="3">
        <f t="shared" si="51"/>
        <v>0</v>
      </c>
      <c r="N100" s="3">
        <f t="shared" si="52"/>
        <v>0</v>
      </c>
      <c r="Q100">
        <f t="shared" si="53"/>
        <v>0</v>
      </c>
    </row>
    <row r="101" spans="1:15" ht="13.5" thickBot="1">
      <c r="A101" s="113" t="s">
        <v>16</v>
      </c>
      <c r="B101" s="118">
        <f>+SUM(B95:B100)</f>
        <v>0</v>
      </c>
      <c r="C101" s="147"/>
      <c r="D101" s="116" t="s">
        <v>1</v>
      </c>
      <c r="E101" s="4">
        <f>SUM(E95:E100)</f>
        <v>0</v>
      </c>
      <c r="F101" s="4">
        <f>SUM(F95:F100)</f>
        <v>0</v>
      </c>
      <c r="G101" s="4">
        <f t="shared" si="50"/>
        <v>0</v>
      </c>
      <c r="H101" s="4">
        <f aca="true" t="shared" si="54" ref="H101:N101">SUM(H95:H100)</f>
        <v>0</v>
      </c>
      <c r="I101" s="4">
        <f t="shared" si="54"/>
        <v>0</v>
      </c>
      <c r="J101" s="4">
        <f t="shared" si="54"/>
        <v>0</v>
      </c>
      <c r="K101" s="4">
        <f t="shared" si="54"/>
        <v>0</v>
      </c>
      <c r="L101" s="4">
        <f t="shared" si="54"/>
        <v>0</v>
      </c>
      <c r="M101" s="4">
        <f t="shared" si="54"/>
        <v>0</v>
      </c>
      <c r="N101" s="4">
        <f t="shared" si="54"/>
        <v>0</v>
      </c>
      <c r="O101" t="s">
        <v>16</v>
      </c>
    </row>
    <row r="102" spans="2:3" ht="13.5" thickTop="1">
      <c r="B102" s="1"/>
      <c r="C102" s="146"/>
    </row>
    <row r="103" spans="1:15" s="12" customFormat="1" ht="12.75">
      <c r="A103" s="121" t="s">
        <v>32</v>
      </c>
      <c r="B103" s="117" t="s">
        <v>31</v>
      </c>
      <c r="C103" s="29"/>
      <c r="D103" s="115" t="s">
        <v>18</v>
      </c>
      <c r="E103" s="15" t="s">
        <v>2</v>
      </c>
      <c r="F103" s="15" t="s">
        <v>82</v>
      </c>
      <c r="G103" s="15" t="s">
        <v>1</v>
      </c>
      <c r="H103" s="15" t="s">
        <v>4</v>
      </c>
      <c r="I103" s="15" t="s">
        <v>3</v>
      </c>
      <c r="J103" s="15" t="s">
        <v>5</v>
      </c>
      <c r="K103" s="15" t="s">
        <v>5</v>
      </c>
      <c r="L103" s="29" t="s">
        <v>6</v>
      </c>
      <c r="M103" s="29" t="s">
        <v>65</v>
      </c>
      <c r="N103" s="15" t="s">
        <v>7</v>
      </c>
      <c r="O103" s="12" t="s">
        <v>32</v>
      </c>
    </row>
    <row r="104" spans="1:17" ht="12.75">
      <c r="A104" s="113" t="s">
        <v>17</v>
      </c>
      <c r="B104" s="1"/>
      <c r="C104" s="146">
        <f>+C100</f>
        <v>0</v>
      </c>
      <c r="D104" s="113">
        <v>1</v>
      </c>
      <c r="E104" s="3">
        <v>0</v>
      </c>
      <c r="G104" s="3">
        <f aca="true" t="shared" si="55" ref="G104:G110">+F104+E104</f>
        <v>0</v>
      </c>
      <c r="L104" s="3">
        <f aca="true" t="shared" si="56" ref="L104:L109">+H104+I104+K104+J104</f>
        <v>0</v>
      </c>
      <c r="N104" s="3">
        <f aca="true" t="shared" si="57" ref="N104:N109">+G104-L104-M104</f>
        <v>0</v>
      </c>
      <c r="O104" t="s">
        <v>17</v>
      </c>
      <c r="Q104">
        <f aca="true" t="shared" si="58" ref="Q104:Q109">IF(E104&gt;1,1,0)</f>
        <v>0</v>
      </c>
    </row>
    <row r="105" spans="2:17" ht="12.75">
      <c r="B105" s="1"/>
      <c r="C105" s="146">
        <f>+C104</f>
        <v>0</v>
      </c>
      <c r="D105" s="113">
        <v>2</v>
      </c>
      <c r="E105" s="3">
        <v>0</v>
      </c>
      <c r="G105" s="3">
        <f t="shared" si="55"/>
        <v>0</v>
      </c>
      <c r="L105" s="3">
        <f t="shared" si="56"/>
        <v>0</v>
      </c>
      <c r="N105" s="3">
        <f t="shared" si="57"/>
        <v>0</v>
      </c>
      <c r="Q105">
        <f t="shared" si="58"/>
        <v>0</v>
      </c>
    </row>
    <row r="106" spans="2:17" ht="12.75">
      <c r="B106" s="1"/>
      <c r="C106" s="146">
        <f>+C105</f>
        <v>0</v>
      </c>
      <c r="D106" s="113">
        <v>3</v>
      </c>
      <c r="E106" s="3">
        <f>+C106*B106</f>
        <v>0</v>
      </c>
      <c r="G106" s="3">
        <f t="shared" si="55"/>
        <v>0</v>
      </c>
      <c r="L106" s="3">
        <f t="shared" si="56"/>
        <v>0</v>
      </c>
      <c r="N106" s="3">
        <f t="shared" si="57"/>
        <v>0</v>
      </c>
      <c r="Q106">
        <f t="shared" si="58"/>
        <v>0</v>
      </c>
    </row>
    <row r="107" spans="2:17" ht="12.75">
      <c r="B107" s="1"/>
      <c r="C107" s="146">
        <f>+C106</f>
        <v>0</v>
      </c>
      <c r="D107" s="113">
        <v>4</v>
      </c>
      <c r="E107" s="3">
        <f>+C107*B107</f>
        <v>0</v>
      </c>
      <c r="G107" s="3">
        <f t="shared" si="55"/>
        <v>0</v>
      </c>
      <c r="L107" s="3">
        <f t="shared" si="56"/>
        <v>0</v>
      </c>
      <c r="N107" s="3">
        <f t="shared" si="57"/>
        <v>0</v>
      </c>
      <c r="Q107">
        <f t="shared" si="58"/>
        <v>0</v>
      </c>
    </row>
    <row r="108" spans="2:17" ht="12.75">
      <c r="B108" s="1"/>
      <c r="C108" s="146">
        <f>+C107</f>
        <v>0</v>
      </c>
      <c r="D108" s="113">
        <v>5</v>
      </c>
      <c r="E108" s="3">
        <f>+C108*B108</f>
        <v>0</v>
      </c>
      <c r="G108" s="3">
        <f t="shared" si="55"/>
        <v>0</v>
      </c>
      <c r="L108" s="3">
        <f t="shared" si="56"/>
        <v>0</v>
      </c>
      <c r="N108" s="3">
        <f t="shared" si="57"/>
        <v>0</v>
      </c>
      <c r="Q108">
        <f t="shared" si="58"/>
        <v>0</v>
      </c>
    </row>
    <row r="109" spans="2:17" ht="12.75">
      <c r="B109" s="1"/>
      <c r="C109" s="146">
        <f>+C108</f>
        <v>0</v>
      </c>
      <c r="D109" s="113">
        <v>6</v>
      </c>
      <c r="E109" s="3">
        <f>+C109*B109</f>
        <v>0</v>
      </c>
      <c r="G109" s="3">
        <f t="shared" si="55"/>
        <v>0</v>
      </c>
      <c r="L109" s="3">
        <f t="shared" si="56"/>
        <v>0</v>
      </c>
      <c r="N109" s="3">
        <f t="shared" si="57"/>
        <v>0</v>
      </c>
      <c r="Q109">
        <f t="shared" si="58"/>
        <v>0</v>
      </c>
    </row>
    <row r="110" spans="1:15" ht="13.5" thickBot="1">
      <c r="A110" s="113" t="s">
        <v>17</v>
      </c>
      <c r="B110" s="118">
        <f>+SUM(B104:B109)</f>
        <v>0</v>
      </c>
      <c r="C110" s="147"/>
      <c r="D110" s="116" t="s">
        <v>1</v>
      </c>
      <c r="E110" s="4">
        <f>SUM(E104:E109)</f>
        <v>0</v>
      </c>
      <c r="F110" s="4">
        <f>SUM(F104:F109)</f>
        <v>0</v>
      </c>
      <c r="G110" s="4">
        <f t="shared" si="55"/>
        <v>0</v>
      </c>
      <c r="H110" s="4">
        <f aca="true" t="shared" si="59" ref="H110:N110">SUM(H104:H109)</f>
        <v>0</v>
      </c>
      <c r="I110" s="4">
        <f t="shared" si="59"/>
        <v>0</v>
      </c>
      <c r="J110" s="4">
        <f t="shared" si="59"/>
        <v>0</v>
      </c>
      <c r="K110" s="4">
        <f t="shared" si="59"/>
        <v>0</v>
      </c>
      <c r="L110" s="4">
        <f t="shared" si="59"/>
        <v>0</v>
      </c>
      <c r="M110" s="4">
        <f t="shared" si="59"/>
        <v>0</v>
      </c>
      <c r="N110" s="4">
        <f t="shared" si="59"/>
        <v>0</v>
      </c>
      <c r="O110" t="s">
        <v>17</v>
      </c>
    </row>
    <row r="111" spans="2:14" ht="13.5" thickTop="1">
      <c r="B111" s="119"/>
      <c r="C111" s="119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2:17" ht="13.5" thickBot="1">
      <c r="B112" s="120">
        <f>+B110+B101+B92+B83+B74+B65+B56+B47+B38+B29+B20+B11</f>
        <v>0</v>
      </c>
      <c r="C112" s="145"/>
      <c r="D112" s="116" t="s">
        <v>1</v>
      </c>
      <c r="E112" s="10">
        <f aca="true" t="shared" si="60" ref="E112:N112">+E110+E101+E92+E83+E74+E65+E56+E47+E38+E29+E20+E11</f>
        <v>0</v>
      </c>
      <c r="F112" s="10">
        <f t="shared" si="60"/>
        <v>0</v>
      </c>
      <c r="G112" s="10">
        <f t="shared" si="60"/>
        <v>0</v>
      </c>
      <c r="H112" s="10">
        <f t="shared" si="60"/>
        <v>0</v>
      </c>
      <c r="I112" s="10">
        <f t="shared" si="60"/>
        <v>0</v>
      </c>
      <c r="J112" s="10">
        <f t="shared" si="60"/>
        <v>0</v>
      </c>
      <c r="K112" s="10">
        <f t="shared" si="60"/>
        <v>0</v>
      </c>
      <c r="L112" s="10">
        <f t="shared" si="60"/>
        <v>0</v>
      </c>
      <c r="M112" s="10">
        <f t="shared" si="60"/>
        <v>0</v>
      </c>
      <c r="N112" s="10">
        <f t="shared" si="60"/>
        <v>0</v>
      </c>
      <c r="Q112" s="2">
        <f>SUM(Q4:Q110)</f>
        <v>0</v>
      </c>
    </row>
    <row r="113" spans="1:17" ht="13.5" thickTop="1">
      <c r="A113" s="113" t="s">
        <v>66</v>
      </c>
      <c r="B113" s="7"/>
      <c r="C113" s="7"/>
      <c r="E113" s="96">
        <f>+E112</f>
        <v>0</v>
      </c>
      <c r="F113" s="96">
        <f>+F112</f>
        <v>0</v>
      </c>
      <c r="G113" s="96">
        <f>+F113+E113</f>
        <v>0</v>
      </c>
      <c r="H113" s="96">
        <f>+H112</f>
        <v>0</v>
      </c>
      <c r="I113" s="96">
        <f>+I112</f>
        <v>0</v>
      </c>
      <c r="J113" s="96"/>
      <c r="K113" s="96">
        <f>+K112+J112</f>
        <v>0</v>
      </c>
      <c r="L113" s="96">
        <f>+L112</f>
        <v>0</v>
      </c>
      <c r="M113" s="96">
        <f>+M112</f>
        <v>0</v>
      </c>
      <c r="N113" s="96">
        <f>+G113-H113-I113-K113-M113</f>
        <v>0</v>
      </c>
      <c r="Q113" t="s">
        <v>1</v>
      </c>
    </row>
    <row r="114" spans="2:14" ht="12.75">
      <c r="B114" s="7"/>
      <c r="C114" s="7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2:14" ht="12.75">
      <c r="B115" s="7" t="s">
        <v>29</v>
      </c>
      <c r="C115" s="7"/>
      <c r="E115" s="8" t="s">
        <v>29</v>
      </c>
      <c r="F115" s="8"/>
      <c r="G115" s="8"/>
      <c r="H115" s="8"/>
      <c r="I115" s="9" t="s">
        <v>29</v>
      </c>
      <c r="J115" s="8"/>
      <c r="K115" s="8"/>
      <c r="L115" s="8"/>
      <c r="M115" s="8"/>
      <c r="N115" s="8"/>
    </row>
    <row r="116" spans="2:14" ht="12.75">
      <c r="B116" s="7" t="s">
        <v>19</v>
      </c>
      <c r="C116" s="7"/>
      <c r="E116" s="8" t="s">
        <v>57</v>
      </c>
      <c r="F116" s="8"/>
      <c r="G116" s="8"/>
      <c r="H116" s="8"/>
      <c r="I116" s="18"/>
      <c r="J116" s="18"/>
      <c r="K116" s="18"/>
      <c r="L116" s="8"/>
      <c r="M116" s="8"/>
      <c r="N116" s="8"/>
    </row>
    <row r="117" spans="2:14" ht="12.75">
      <c r="B117" s="7"/>
      <c r="C117" s="7"/>
      <c r="E117" s="8" t="s">
        <v>59</v>
      </c>
      <c r="F117" s="8"/>
      <c r="G117" s="8"/>
      <c r="H117" s="8"/>
      <c r="I117" s="18"/>
      <c r="J117" s="18"/>
      <c r="K117" s="18"/>
      <c r="L117" s="8"/>
      <c r="M117" s="8"/>
      <c r="N117" s="8"/>
    </row>
    <row r="118" spans="2:14" ht="12.75">
      <c r="B118" s="7"/>
      <c r="C118" s="7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2:14" ht="12.75">
      <c r="B119" s="7" t="s">
        <v>29</v>
      </c>
      <c r="C119" s="7"/>
      <c r="E119" s="8" t="s">
        <v>58</v>
      </c>
      <c r="F119" s="8"/>
      <c r="G119" s="8"/>
      <c r="H119" s="8"/>
      <c r="I119" s="18"/>
      <c r="J119" s="18"/>
      <c r="K119" s="18"/>
      <c r="L119" s="8"/>
      <c r="M119" s="8"/>
      <c r="N119" s="8"/>
    </row>
    <row r="120" spans="2:14" ht="12.75">
      <c r="B120" s="7"/>
      <c r="C120" s="7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2:14" ht="12.75">
      <c r="B121" s="7" t="s">
        <v>53</v>
      </c>
      <c r="C121" s="7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2:14" ht="12.75">
      <c r="B122" s="7"/>
      <c r="C122" s="7"/>
      <c r="E122" s="8"/>
      <c r="F122" s="8"/>
      <c r="G122" s="8"/>
      <c r="H122" s="8"/>
      <c r="I122" s="18"/>
      <c r="J122" s="18"/>
      <c r="K122" s="18"/>
      <c r="L122" s="18"/>
      <c r="M122" s="18"/>
      <c r="N122" s="8"/>
    </row>
    <row r="123" spans="2:14" ht="12.75">
      <c r="B123" s="7"/>
      <c r="C123" s="7"/>
      <c r="E123" s="8"/>
      <c r="F123" s="8"/>
      <c r="G123" s="8"/>
      <c r="H123" s="8"/>
      <c r="I123" s="18"/>
      <c r="J123" s="18"/>
      <c r="K123" s="18"/>
      <c r="L123" s="18"/>
      <c r="M123" s="18"/>
      <c r="N123" s="8"/>
    </row>
    <row r="124" spans="2:14" ht="12.75">
      <c r="B124" s="7"/>
      <c r="C124" s="7"/>
      <c r="E124" s="8"/>
      <c r="F124" s="8"/>
      <c r="G124" s="8"/>
      <c r="H124" s="8"/>
      <c r="I124" s="18"/>
      <c r="J124" s="18"/>
      <c r="K124" s="18"/>
      <c r="L124" s="18"/>
      <c r="M124" s="18"/>
      <c r="N124" s="8"/>
    </row>
    <row r="125" spans="2:14" ht="12.75">
      <c r="B125" s="7"/>
      <c r="C125" s="7"/>
      <c r="H125" s="8"/>
      <c r="I125" s="18"/>
      <c r="J125" s="18"/>
      <c r="K125" s="18"/>
      <c r="L125" s="18"/>
      <c r="M125" s="18"/>
      <c r="N125" s="8"/>
    </row>
    <row r="126" spans="2:14" ht="12.75">
      <c r="B126" s="7"/>
      <c r="C126" s="7"/>
      <c r="H126" s="8"/>
      <c r="I126" s="18"/>
      <c r="J126" s="18"/>
      <c r="K126" s="18"/>
      <c r="L126" s="18"/>
      <c r="M126" s="18"/>
      <c r="N126" s="8"/>
    </row>
    <row r="127" spans="2:14" ht="12.75">
      <c r="B127" s="7"/>
      <c r="C127" s="7"/>
      <c r="H127" s="8"/>
      <c r="I127" s="8"/>
      <c r="J127" s="9"/>
      <c r="K127" s="9"/>
      <c r="L127" s="9"/>
      <c r="M127" s="9"/>
      <c r="N127" s="8"/>
    </row>
    <row r="128" spans="2:14" ht="12.75">
      <c r="B128" s="7" t="s">
        <v>84</v>
      </c>
      <c r="C128" s="7"/>
      <c r="H128" s="8"/>
      <c r="I128" s="97" t="s">
        <v>29</v>
      </c>
      <c r="J128" s="97"/>
      <c r="K128" s="97"/>
      <c r="L128" s="97"/>
      <c r="M128" s="97"/>
      <c r="N128" s="8"/>
    </row>
    <row r="129" spans="2:14" ht="12.75">
      <c r="B129" s="7"/>
      <c r="C129" s="7"/>
      <c r="H129" s="8"/>
      <c r="I129" s="8"/>
      <c r="J129" s="9"/>
      <c r="K129" s="9"/>
      <c r="L129" s="9"/>
      <c r="M129" s="9"/>
      <c r="N129" s="8"/>
    </row>
    <row r="130" spans="2:14" ht="12.75">
      <c r="B130" s="7" t="s">
        <v>54</v>
      </c>
      <c r="C130" s="7"/>
      <c r="E130" s="8"/>
      <c r="F130" s="8"/>
      <c r="G130" s="8"/>
      <c r="H130" s="8"/>
      <c r="I130" s="33"/>
      <c r="J130" s="33"/>
      <c r="K130" s="33"/>
      <c r="L130" s="33"/>
      <c r="M130" s="33"/>
      <c r="N130" s="8"/>
    </row>
    <row r="131" spans="2:14" ht="12.75">
      <c r="B131" s="7"/>
      <c r="C131" s="7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2:14" ht="12.75">
      <c r="B132" s="7" t="s">
        <v>55</v>
      </c>
      <c r="C132" s="7"/>
      <c r="E132" s="8"/>
      <c r="F132" s="8"/>
      <c r="G132" s="8"/>
      <c r="H132" s="8"/>
      <c r="I132" s="18"/>
      <c r="J132" s="18"/>
      <c r="K132" s="18"/>
      <c r="L132" s="18"/>
      <c r="M132" s="18"/>
      <c r="N132" s="8"/>
    </row>
    <row r="133" spans="2:3" ht="18">
      <c r="B133" s="100" t="s">
        <v>85</v>
      </c>
      <c r="C133" s="100"/>
    </row>
    <row r="134" spans="2:14" ht="13.5" thickBot="1">
      <c r="B134" s="122" t="s">
        <v>83</v>
      </c>
      <c r="C134" s="122"/>
      <c r="D134" s="94"/>
      <c r="E134" s="73">
        <f>+E112</f>
        <v>0</v>
      </c>
      <c r="F134" s="24"/>
      <c r="G134" s="24"/>
      <c r="I134" s="99" t="s">
        <v>78</v>
      </c>
      <c r="J134" s="99"/>
      <c r="K134" s="98"/>
      <c r="L134" s="98"/>
      <c r="M134" s="98"/>
      <c r="N134" s="98"/>
    </row>
    <row r="135" spans="2:14" ht="12.75">
      <c r="B135" s="94" t="s">
        <v>62</v>
      </c>
      <c r="C135" s="94"/>
      <c r="D135" s="94"/>
      <c r="E135" s="141">
        <v>0.04</v>
      </c>
      <c r="F135" s="26"/>
      <c r="G135" s="26"/>
      <c r="I135" s="98"/>
      <c r="J135" s="98"/>
      <c r="K135" s="98"/>
      <c r="L135" s="98"/>
      <c r="M135" s="98"/>
      <c r="N135" s="98"/>
    </row>
    <row r="136" spans="2:14" ht="12.75">
      <c r="B136" s="94" t="s">
        <v>1</v>
      </c>
      <c r="C136" s="94"/>
      <c r="D136" s="94"/>
      <c r="E136" s="24">
        <f>+E135*E134</f>
        <v>0</v>
      </c>
      <c r="F136" s="24"/>
      <c r="G136" s="24"/>
      <c r="I136" s="98" t="s">
        <v>29</v>
      </c>
      <c r="J136" s="98"/>
      <c r="K136" s="98"/>
      <c r="L136" s="98"/>
      <c r="M136" s="98"/>
      <c r="N136" s="98"/>
    </row>
    <row r="137" spans="2:14" ht="12.75">
      <c r="B137" s="24" t="s">
        <v>95</v>
      </c>
      <c r="C137" s="24"/>
      <c r="D137" s="24"/>
      <c r="E137" s="73">
        <v>0</v>
      </c>
      <c r="F137" s="26"/>
      <c r="G137" s="26"/>
      <c r="I137" s="98"/>
      <c r="J137" s="98"/>
      <c r="K137" s="98"/>
      <c r="L137" s="98"/>
      <c r="M137" s="98"/>
      <c r="N137" s="98"/>
    </row>
    <row r="138" spans="2:14" ht="12.75">
      <c r="B138" s="24"/>
      <c r="C138" s="24"/>
      <c r="D138" s="24"/>
      <c r="E138" s="24">
        <f>+E136+E137</f>
        <v>0</v>
      </c>
      <c r="F138" s="26"/>
      <c r="G138" s="26"/>
      <c r="I138" s="98"/>
      <c r="J138" s="98"/>
      <c r="K138" s="98"/>
      <c r="L138" s="98"/>
      <c r="M138" s="98"/>
      <c r="N138" s="98"/>
    </row>
    <row r="139" spans="2:14" ht="12.75">
      <c r="B139" s="24"/>
      <c r="C139" s="24"/>
      <c r="D139" s="24"/>
      <c r="E139" s="24"/>
      <c r="F139" s="26"/>
      <c r="G139" s="26"/>
      <c r="I139" s="98"/>
      <c r="J139" s="98"/>
      <c r="K139" s="98"/>
      <c r="L139" s="98"/>
      <c r="M139" s="98"/>
      <c r="N139" s="98"/>
    </row>
    <row r="140" spans="2:14" ht="12.75">
      <c r="B140" s="95" t="s">
        <v>63</v>
      </c>
      <c r="C140" s="95"/>
      <c r="D140" s="94"/>
      <c r="E140" s="24">
        <v>0</v>
      </c>
      <c r="F140" s="24"/>
      <c r="G140" s="24"/>
      <c r="I140" s="98"/>
      <c r="J140" s="98"/>
      <c r="K140" s="98"/>
      <c r="L140" s="98"/>
      <c r="M140" s="98"/>
      <c r="N140" s="98"/>
    </row>
    <row r="141" spans="2:14" ht="12.75">
      <c r="B141" s="95" t="s">
        <v>63</v>
      </c>
      <c r="C141" s="95"/>
      <c r="D141" s="94"/>
      <c r="E141" s="24">
        <v>0</v>
      </c>
      <c r="F141" s="24"/>
      <c r="G141" s="24"/>
      <c r="I141" s="98"/>
      <c r="J141" s="98"/>
      <c r="K141" s="98"/>
      <c r="L141" s="98"/>
      <c r="M141" s="98"/>
      <c r="N141" s="98"/>
    </row>
    <row r="142" spans="2:14" ht="12.75">
      <c r="B142" s="95" t="s">
        <v>63</v>
      </c>
      <c r="C142" s="95"/>
      <c r="D142" s="94"/>
      <c r="E142" s="24">
        <v>0</v>
      </c>
      <c r="F142" s="24"/>
      <c r="G142" s="24"/>
      <c r="I142" s="98"/>
      <c r="J142" s="98"/>
      <c r="K142" s="98"/>
      <c r="L142" s="98"/>
      <c r="M142" s="98"/>
      <c r="N142" s="98"/>
    </row>
    <row r="143" spans="2:14" ht="12.75">
      <c r="B143" s="95" t="s">
        <v>63</v>
      </c>
      <c r="C143" s="95"/>
      <c r="D143" s="94"/>
      <c r="E143" s="24">
        <v>0</v>
      </c>
      <c r="F143" s="24"/>
      <c r="G143" s="24"/>
      <c r="I143" s="98"/>
      <c r="J143" s="98"/>
      <c r="K143" s="98"/>
      <c r="L143" s="98"/>
      <c r="M143" s="98"/>
      <c r="N143" s="98"/>
    </row>
    <row r="144" spans="2:14" ht="13.5" thickBot="1">
      <c r="B144" s="95"/>
      <c r="C144" s="95"/>
      <c r="D144" s="94"/>
      <c r="E144" s="24"/>
      <c r="F144" s="24"/>
      <c r="G144" s="24"/>
      <c r="I144" s="98"/>
      <c r="J144" s="98"/>
      <c r="K144" s="98"/>
      <c r="L144" s="98"/>
      <c r="M144" s="98"/>
      <c r="N144" s="98"/>
    </row>
    <row r="145" spans="2:14" ht="13.5" thickBot="1">
      <c r="B145" s="95" t="s">
        <v>64</v>
      </c>
      <c r="C145" s="95"/>
      <c r="D145" s="94"/>
      <c r="E145" s="25">
        <f>+E138-E141-E143-E140-E142</f>
        <v>0</v>
      </c>
      <c r="F145" s="26"/>
      <c r="G145" s="26"/>
      <c r="I145" s="98"/>
      <c r="J145" s="98"/>
      <c r="K145" s="98"/>
      <c r="L145" s="98"/>
      <c r="M145" s="98"/>
      <c r="N145" s="98"/>
    </row>
    <row r="146" spans="2:9" ht="12.75">
      <c r="B146" s="23"/>
      <c r="C146" s="23"/>
      <c r="D146" s="94"/>
      <c r="E146" s="24"/>
      <c r="F146" s="24"/>
      <c r="G146" s="24"/>
      <c r="I146" s="3" t="s">
        <v>29</v>
      </c>
    </row>
    <row r="147" spans="1:9" s="102" customFormat="1" ht="12.75">
      <c r="A147" s="114"/>
      <c r="D147" s="114"/>
      <c r="I147" s="102" t="s">
        <v>87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47"/>
  <sheetViews>
    <sheetView zoomScalePageLayoutView="0" workbookViewId="0" topLeftCell="A82">
      <selection activeCell="E104" sqref="E104"/>
    </sheetView>
  </sheetViews>
  <sheetFormatPr defaultColWidth="9.140625" defaultRowHeight="12.75"/>
  <cols>
    <col min="1" max="1" width="5.8515625" style="113" customWidth="1"/>
    <col min="2" max="3" width="7.7109375" style="0" customWidth="1"/>
    <col min="4" max="4" width="4.7109375" style="113" customWidth="1"/>
    <col min="5" max="7" width="9.140625" style="3" customWidth="1"/>
    <col min="8" max="8" width="8.140625" style="3" customWidth="1"/>
    <col min="9" max="9" width="8.28125" style="3" customWidth="1"/>
    <col min="10" max="10" width="9.00390625" style="3" customWidth="1"/>
    <col min="11" max="14" width="9.140625" style="3" customWidth="1"/>
  </cols>
  <sheetData>
    <row r="1" spans="1:15" ht="12.75">
      <c r="A1" s="113" t="s">
        <v>18</v>
      </c>
      <c r="B1" s="12">
        <f>SUM('NAME YEAR END'!C3)</f>
        <v>2023</v>
      </c>
      <c r="C1" s="12"/>
      <c r="O1" t="s">
        <v>29</v>
      </c>
    </row>
    <row r="2" spans="1:15" ht="12.75">
      <c r="A2" s="113" t="s">
        <v>19</v>
      </c>
      <c r="B2" s="19">
        <f>+I116</f>
        <v>0</v>
      </c>
      <c r="C2" s="19"/>
      <c r="O2" t="s">
        <v>29</v>
      </c>
    </row>
    <row r="4" spans="1:15" s="28" customFormat="1" ht="12.75">
      <c r="A4" s="121" t="s">
        <v>32</v>
      </c>
      <c r="B4" s="117" t="s">
        <v>31</v>
      </c>
      <c r="C4" s="117" t="s">
        <v>98</v>
      </c>
      <c r="D4" s="115" t="s">
        <v>18</v>
      </c>
      <c r="E4" s="15" t="s">
        <v>2</v>
      </c>
      <c r="F4" s="15" t="s">
        <v>82</v>
      </c>
      <c r="G4" s="15" t="s">
        <v>1</v>
      </c>
      <c r="H4" s="15" t="s">
        <v>4</v>
      </c>
      <c r="I4" s="15" t="s">
        <v>3</v>
      </c>
      <c r="J4" s="15" t="s">
        <v>5</v>
      </c>
      <c r="K4" s="15" t="s">
        <v>5</v>
      </c>
      <c r="L4" s="29" t="s">
        <v>6</v>
      </c>
      <c r="M4" s="29" t="s">
        <v>65</v>
      </c>
      <c r="N4" s="15" t="s">
        <v>7</v>
      </c>
      <c r="O4" s="28" t="s">
        <v>32</v>
      </c>
    </row>
    <row r="5" spans="1:17" ht="12.75">
      <c r="A5" s="113" t="s">
        <v>0</v>
      </c>
      <c r="B5" s="1"/>
      <c r="C5" s="146">
        <v>0</v>
      </c>
      <c r="D5" s="113">
        <v>1</v>
      </c>
      <c r="E5" s="3">
        <v>0</v>
      </c>
      <c r="G5" s="3">
        <f aca="true" t="shared" si="0" ref="G5:G11">+F5+E5</f>
        <v>0</v>
      </c>
      <c r="L5" s="3">
        <f aca="true" t="shared" si="1" ref="L5:L10">+H5+I5+K5+J5</f>
        <v>0</v>
      </c>
      <c r="N5" s="3">
        <f aca="true" t="shared" si="2" ref="N5:N10">+G5-L5-M5</f>
        <v>0</v>
      </c>
      <c r="O5" t="s">
        <v>0</v>
      </c>
      <c r="Q5">
        <f aca="true" t="shared" si="3" ref="Q5:Q10">IF(E5&gt;1,1,0)</f>
        <v>0</v>
      </c>
    </row>
    <row r="6" spans="2:17" ht="12.75">
      <c r="B6" s="1"/>
      <c r="C6" s="146">
        <f>+C5</f>
        <v>0</v>
      </c>
      <c r="D6" s="113">
        <v>2</v>
      </c>
      <c r="E6" s="3">
        <v>0</v>
      </c>
      <c r="G6" s="3">
        <f t="shared" si="0"/>
        <v>0</v>
      </c>
      <c r="L6" s="3">
        <f t="shared" si="1"/>
        <v>0</v>
      </c>
      <c r="N6" s="3">
        <f t="shared" si="2"/>
        <v>0</v>
      </c>
      <c r="Q6">
        <f t="shared" si="3"/>
        <v>0</v>
      </c>
    </row>
    <row r="7" spans="2:17" ht="12.75">
      <c r="B7" s="1"/>
      <c r="C7" s="146">
        <f>+C6</f>
        <v>0</v>
      </c>
      <c r="D7" s="113">
        <v>3</v>
      </c>
      <c r="E7" s="3">
        <f>+C7*B7</f>
        <v>0</v>
      </c>
      <c r="G7" s="3">
        <f t="shared" si="0"/>
        <v>0</v>
      </c>
      <c r="L7" s="3">
        <f t="shared" si="1"/>
        <v>0</v>
      </c>
      <c r="N7" s="3">
        <f t="shared" si="2"/>
        <v>0</v>
      </c>
      <c r="Q7">
        <f t="shared" si="3"/>
        <v>0</v>
      </c>
    </row>
    <row r="8" spans="2:17" ht="12.75">
      <c r="B8" s="1"/>
      <c r="C8" s="146">
        <f>+C7</f>
        <v>0</v>
      </c>
      <c r="D8" s="113">
        <v>4</v>
      </c>
      <c r="E8" s="3">
        <f>+C8*B8</f>
        <v>0</v>
      </c>
      <c r="G8" s="3">
        <f t="shared" si="0"/>
        <v>0</v>
      </c>
      <c r="L8" s="3">
        <f t="shared" si="1"/>
        <v>0</v>
      </c>
      <c r="N8" s="3">
        <f t="shared" si="2"/>
        <v>0</v>
      </c>
      <c r="Q8">
        <f t="shared" si="3"/>
        <v>0</v>
      </c>
    </row>
    <row r="9" spans="2:17" ht="12.75">
      <c r="B9" s="1"/>
      <c r="C9" s="146">
        <f>+C8</f>
        <v>0</v>
      </c>
      <c r="D9" s="113">
        <v>5</v>
      </c>
      <c r="E9" s="3">
        <f>+C9*B9</f>
        <v>0</v>
      </c>
      <c r="G9" s="3">
        <f t="shared" si="0"/>
        <v>0</v>
      </c>
      <c r="L9" s="3">
        <f t="shared" si="1"/>
        <v>0</v>
      </c>
      <c r="N9" s="3">
        <f t="shared" si="2"/>
        <v>0</v>
      </c>
      <c r="Q9">
        <f t="shared" si="3"/>
        <v>0</v>
      </c>
    </row>
    <row r="10" spans="2:17" ht="12.75">
      <c r="B10" s="1"/>
      <c r="C10" s="146">
        <f>+C9</f>
        <v>0</v>
      </c>
      <c r="D10" s="113">
        <v>6</v>
      </c>
      <c r="E10" s="3">
        <f>+C10*B10</f>
        <v>0</v>
      </c>
      <c r="G10" s="3">
        <f t="shared" si="0"/>
        <v>0</v>
      </c>
      <c r="L10" s="3">
        <f t="shared" si="1"/>
        <v>0</v>
      </c>
      <c r="N10" s="3">
        <f t="shared" si="2"/>
        <v>0</v>
      </c>
      <c r="Q10">
        <f t="shared" si="3"/>
        <v>0</v>
      </c>
    </row>
    <row r="11" spans="1:15" ht="13.5" thickBot="1">
      <c r="A11" s="113" t="s">
        <v>0</v>
      </c>
      <c r="B11" s="118">
        <f>+SUM(B5:B10)</f>
        <v>0</v>
      </c>
      <c r="C11" s="147"/>
      <c r="D11" s="116" t="s">
        <v>1</v>
      </c>
      <c r="E11" s="4">
        <f>SUM(E5:E10)</f>
        <v>0</v>
      </c>
      <c r="F11" s="4">
        <f>SUM(F5:F10)</f>
        <v>0</v>
      </c>
      <c r="G11" s="4">
        <f t="shared" si="0"/>
        <v>0</v>
      </c>
      <c r="H11" s="4">
        <f aca="true" t="shared" si="4" ref="H11:N11">SUM(H5:H10)</f>
        <v>0</v>
      </c>
      <c r="I11" s="4">
        <f t="shared" si="4"/>
        <v>0</v>
      </c>
      <c r="J11" s="4">
        <f t="shared" si="4"/>
        <v>0</v>
      </c>
      <c r="K11" s="4">
        <f t="shared" si="4"/>
        <v>0</v>
      </c>
      <c r="L11" s="4">
        <f t="shared" si="4"/>
        <v>0</v>
      </c>
      <c r="M11" s="4">
        <f t="shared" si="4"/>
        <v>0</v>
      </c>
      <c r="N11" s="4">
        <f t="shared" si="4"/>
        <v>0</v>
      </c>
      <c r="O11" t="s">
        <v>0</v>
      </c>
    </row>
    <row r="12" spans="2:3" ht="13.5" thickTop="1">
      <c r="B12" s="1"/>
      <c r="C12" s="146"/>
    </row>
    <row r="13" spans="1:15" s="12" customFormat="1" ht="12.75">
      <c r="A13" s="121" t="s">
        <v>32</v>
      </c>
      <c r="B13" s="117" t="s">
        <v>31</v>
      </c>
      <c r="C13" s="29"/>
      <c r="D13" s="115" t="s">
        <v>18</v>
      </c>
      <c r="E13" s="15" t="s">
        <v>2</v>
      </c>
      <c r="F13" s="15" t="s">
        <v>82</v>
      </c>
      <c r="G13" s="15" t="s">
        <v>1</v>
      </c>
      <c r="H13" s="15" t="s">
        <v>4</v>
      </c>
      <c r="I13" s="15" t="s">
        <v>3</v>
      </c>
      <c r="J13" s="15" t="s">
        <v>5</v>
      </c>
      <c r="K13" s="15" t="s">
        <v>5</v>
      </c>
      <c r="L13" s="29" t="s">
        <v>6</v>
      </c>
      <c r="M13" s="29" t="s">
        <v>65</v>
      </c>
      <c r="N13" s="15" t="s">
        <v>7</v>
      </c>
      <c r="O13" s="12" t="s">
        <v>32</v>
      </c>
    </row>
    <row r="14" spans="1:17" ht="12.75">
      <c r="A14" s="113" t="s">
        <v>9</v>
      </c>
      <c r="B14" s="1"/>
      <c r="C14" s="146">
        <f>+C10</f>
        <v>0</v>
      </c>
      <c r="D14" s="113">
        <v>1</v>
      </c>
      <c r="E14" s="3">
        <v>0</v>
      </c>
      <c r="G14" s="3">
        <f aca="true" t="shared" si="5" ref="G14:G20">+F14+E14</f>
        <v>0</v>
      </c>
      <c r="L14" s="3">
        <f aca="true" t="shared" si="6" ref="L14:L19">+H14+I14+K14+J14</f>
        <v>0</v>
      </c>
      <c r="N14" s="3">
        <f aca="true" t="shared" si="7" ref="N14:N19">+G14-L14-M14</f>
        <v>0</v>
      </c>
      <c r="O14" t="s">
        <v>9</v>
      </c>
      <c r="Q14">
        <f aca="true" t="shared" si="8" ref="Q14:Q19">IF(E14&gt;1,1,0)</f>
        <v>0</v>
      </c>
    </row>
    <row r="15" spans="2:17" ht="12.75">
      <c r="B15" s="1"/>
      <c r="C15" s="146">
        <f>+C14</f>
        <v>0</v>
      </c>
      <c r="D15" s="113">
        <v>2</v>
      </c>
      <c r="E15" s="3">
        <v>0</v>
      </c>
      <c r="G15" s="3">
        <f t="shared" si="5"/>
        <v>0</v>
      </c>
      <c r="L15" s="3">
        <f t="shared" si="6"/>
        <v>0</v>
      </c>
      <c r="N15" s="3">
        <f t="shared" si="7"/>
        <v>0</v>
      </c>
      <c r="Q15">
        <f t="shared" si="8"/>
        <v>0</v>
      </c>
    </row>
    <row r="16" spans="2:17" ht="12.75">
      <c r="B16" s="1"/>
      <c r="C16" s="146">
        <f>+C15</f>
        <v>0</v>
      </c>
      <c r="D16" s="113">
        <v>3</v>
      </c>
      <c r="E16" s="3">
        <f>+C16*B16</f>
        <v>0</v>
      </c>
      <c r="G16" s="3">
        <f t="shared" si="5"/>
        <v>0</v>
      </c>
      <c r="L16" s="3">
        <f t="shared" si="6"/>
        <v>0</v>
      </c>
      <c r="N16" s="3">
        <f t="shared" si="7"/>
        <v>0</v>
      </c>
      <c r="Q16">
        <f t="shared" si="8"/>
        <v>0</v>
      </c>
    </row>
    <row r="17" spans="2:17" ht="12.75">
      <c r="B17" s="1"/>
      <c r="C17" s="146">
        <f>+C16</f>
        <v>0</v>
      </c>
      <c r="D17" s="113">
        <v>4</v>
      </c>
      <c r="E17" s="3">
        <f>+C17*B17</f>
        <v>0</v>
      </c>
      <c r="G17" s="3">
        <f t="shared" si="5"/>
        <v>0</v>
      </c>
      <c r="L17" s="3">
        <f t="shared" si="6"/>
        <v>0</v>
      </c>
      <c r="N17" s="3">
        <f t="shared" si="7"/>
        <v>0</v>
      </c>
      <c r="Q17">
        <f t="shared" si="8"/>
        <v>0</v>
      </c>
    </row>
    <row r="18" spans="2:17" ht="12.75">
      <c r="B18" s="1"/>
      <c r="C18" s="146">
        <f>+C17</f>
        <v>0</v>
      </c>
      <c r="D18" s="113">
        <v>5</v>
      </c>
      <c r="E18" s="3">
        <f>+C18*B18</f>
        <v>0</v>
      </c>
      <c r="G18" s="3">
        <f t="shared" si="5"/>
        <v>0</v>
      </c>
      <c r="L18" s="3">
        <f t="shared" si="6"/>
        <v>0</v>
      </c>
      <c r="N18" s="3">
        <f t="shared" si="7"/>
        <v>0</v>
      </c>
      <c r="Q18">
        <f t="shared" si="8"/>
        <v>0</v>
      </c>
    </row>
    <row r="19" spans="2:17" ht="12.75">
      <c r="B19" s="1"/>
      <c r="C19" s="146">
        <f>+C18</f>
        <v>0</v>
      </c>
      <c r="D19" s="113">
        <v>6</v>
      </c>
      <c r="E19" s="3">
        <f>+C19*B19</f>
        <v>0</v>
      </c>
      <c r="G19" s="3">
        <f t="shared" si="5"/>
        <v>0</v>
      </c>
      <c r="L19" s="3">
        <f t="shared" si="6"/>
        <v>0</v>
      </c>
      <c r="N19" s="3">
        <f t="shared" si="7"/>
        <v>0</v>
      </c>
      <c r="Q19">
        <f t="shared" si="8"/>
        <v>0</v>
      </c>
    </row>
    <row r="20" spans="1:15" s="30" customFormat="1" ht="13.5" thickBot="1">
      <c r="A20" s="113" t="s">
        <v>9</v>
      </c>
      <c r="B20" s="118">
        <f>+SUM(B14:B19)</f>
        <v>0</v>
      </c>
      <c r="C20" s="147"/>
      <c r="D20" s="116" t="s">
        <v>1</v>
      </c>
      <c r="E20" s="4">
        <f>SUM(E14:E19)</f>
        <v>0</v>
      </c>
      <c r="F20" s="4">
        <f>SUM(F14:F19)</f>
        <v>0</v>
      </c>
      <c r="G20" s="4">
        <f t="shared" si="5"/>
        <v>0</v>
      </c>
      <c r="H20" s="31">
        <f aca="true" t="shared" si="9" ref="H20:N20">SUM(H14:H19)</f>
        <v>0</v>
      </c>
      <c r="I20" s="31">
        <f t="shared" si="9"/>
        <v>0</v>
      </c>
      <c r="J20" s="31">
        <f t="shared" si="9"/>
        <v>0</v>
      </c>
      <c r="K20" s="31">
        <f t="shared" si="9"/>
        <v>0</v>
      </c>
      <c r="L20" s="31">
        <f t="shared" si="9"/>
        <v>0</v>
      </c>
      <c r="M20" s="31">
        <f t="shared" si="9"/>
        <v>0</v>
      </c>
      <c r="N20" s="4">
        <f t="shared" si="9"/>
        <v>0</v>
      </c>
      <c r="O20" s="30" t="s">
        <v>9</v>
      </c>
    </row>
    <row r="21" spans="2:3" ht="13.5" thickTop="1">
      <c r="B21" s="1"/>
      <c r="C21" s="146"/>
    </row>
    <row r="22" spans="1:15" s="12" customFormat="1" ht="12.75">
      <c r="A22" s="121" t="s">
        <v>32</v>
      </c>
      <c r="B22" s="117" t="s">
        <v>31</v>
      </c>
      <c r="C22" s="29"/>
      <c r="D22" s="115" t="s">
        <v>18</v>
      </c>
      <c r="E22" s="15" t="s">
        <v>2</v>
      </c>
      <c r="F22" s="15" t="s">
        <v>82</v>
      </c>
      <c r="G22" s="15" t="s">
        <v>1</v>
      </c>
      <c r="H22" s="15" t="s">
        <v>4</v>
      </c>
      <c r="I22" s="15" t="s">
        <v>3</v>
      </c>
      <c r="J22" s="15" t="s">
        <v>5</v>
      </c>
      <c r="K22" s="15" t="s">
        <v>5</v>
      </c>
      <c r="L22" s="29" t="s">
        <v>6</v>
      </c>
      <c r="M22" s="29" t="s">
        <v>65</v>
      </c>
      <c r="N22" s="15" t="s">
        <v>7</v>
      </c>
      <c r="O22" s="12" t="s">
        <v>32</v>
      </c>
    </row>
    <row r="23" spans="1:17" ht="12.75">
      <c r="A23" s="113" t="s">
        <v>10</v>
      </c>
      <c r="B23" s="1"/>
      <c r="C23" s="146">
        <f>+C19</f>
        <v>0</v>
      </c>
      <c r="D23" s="113">
        <v>1</v>
      </c>
      <c r="E23" s="3">
        <v>0</v>
      </c>
      <c r="G23" s="3">
        <f aca="true" t="shared" si="10" ref="G23:G29">+F23+E23</f>
        <v>0</v>
      </c>
      <c r="L23" s="3">
        <f aca="true" t="shared" si="11" ref="L23:L28">+H23+I23+K23+J23</f>
        <v>0</v>
      </c>
      <c r="N23" s="3">
        <f aca="true" t="shared" si="12" ref="N23:N28">+G23-L23-M23</f>
        <v>0</v>
      </c>
      <c r="O23" t="s">
        <v>10</v>
      </c>
      <c r="Q23">
        <f aca="true" t="shared" si="13" ref="Q23:Q28">IF(E23&gt;1,1,0)</f>
        <v>0</v>
      </c>
    </row>
    <row r="24" spans="2:17" ht="12.75">
      <c r="B24" s="1"/>
      <c r="C24" s="146">
        <f>+C23</f>
        <v>0</v>
      </c>
      <c r="D24" s="113">
        <v>2</v>
      </c>
      <c r="E24" s="3">
        <v>0</v>
      </c>
      <c r="G24" s="3">
        <f t="shared" si="10"/>
        <v>0</v>
      </c>
      <c r="L24" s="3">
        <f t="shared" si="11"/>
        <v>0</v>
      </c>
      <c r="N24" s="3">
        <f t="shared" si="12"/>
        <v>0</v>
      </c>
      <c r="Q24">
        <f t="shared" si="13"/>
        <v>0</v>
      </c>
    </row>
    <row r="25" spans="2:17" ht="12.75">
      <c r="B25" s="1"/>
      <c r="C25" s="146">
        <f>+C24</f>
        <v>0</v>
      </c>
      <c r="D25" s="113">
        <v>3</v>
      </c>
      <c r="E25" s="3">
        <f>+C25*B25</f>
        <v>0</v>
      </c>
      <c r="G25" s="3">
        <f t="shared" si="10"/>
        <v>0</v>
      </c>
      <c r="L25" s="3">
        <f t="shared" si="11"/>
        <v>0</v>
      </c>
      <c r="N25" s="3">
        <f t="shared" si="12"/>
        <v>0</v>
      </c>
      <c r="Q25">
        <f t="shared" si="13"/>
        <v>0</v>
      </c>
    </row>
    <row r="26" spans="2:17" ht="12.75">
      <c r="B26" s="1"/>
      <c r="C26" s="146">
        <f>+C25</f>
        <v>0</v>
      </c>
      <c r="D26" s="113">
        <v>4</v>
      </c>
      <c r="E26" s="3">
        <f>+C26*B26</f>
        <v>0</v>
      </c>
      <c r="G26" s="3">
        <f t="shared" si="10"/>
        <v>0</v>
      </c>
      <c r="L26" s="3">
        <f t="shared" si="11"/>
        <v>0</v>
      </c>
      <c r="N26" s="3">
        <f t="shared" si="12"/>
        <v>0</v>
      </c>
      <c r="Q26">
        <f t="shared" si="13"/>
        <v>0</v>
      </c>
    </row>
    <row r="27" spans="2:17" ht="12.75">
      <c r="B27" s="1"/>
      <c r="C27" s="146">
        <f>+C26</f>
        <v>0</v>
      </c>
      <c r="D27" s="113">
        <v>5</v>
      </c>
      <c r="E27" s="3">
        <f>+C27*B27</f>
        <v>0</v>
      </c>
      <c r="G27" s="3">
        <f t="shared" si="10"/>
        <v>0</v>
      </c>
      <c r="L27" s="3">
        <f t="shared" si="11"/>
        <v>0</v>
      </c>
      <c r="N27" s="3">
        <f t="shared" si="12"/>
        <v>0</v>
      </c>
      <c r="Q27">
        <f t="shared" si="13"/>
        <v>0</v>
      </c>
    </row>
    <row r="28" spans="2:17" ht="12.75">
      <c r="B28" s="1"/>
      <c r="C28" s="146">
        <f>+C27</f>
        <v>0</v>
      </c>
      <c r="D28" s="113">
        <v>6</v>
      </c>
      <c r="E28" s="3">
        <f>+C28*B28</f>
        <v>0</v>
      </c>
      <c r="G28" s="3">
        <f t="shared" si="10"/>
        <v>0</v>
      </c>
      <c r="L28" s="3">
        <f t="shared" si="11"/>
        <v>0</v>
      </c>
      <c r="N28" s="3">
        <f t="shared" si="12"/>
        <v>0</v>
      </c>
      <c r="Q28">
        <f t="shared" si="13"/>
        <v>0</v>
      </c>
    </row>
    <row r="29" spans="1:15" ht="13.5" thickBot="1">
      <c r="A29" s="113" t="s">
        <v>10</v>
      </c>
      <c r="B29" s="118">
        <f>+SUM(B23:B28)</f>
        <v>0</v>
      </c>
      <c r="C29" s="147"/>
      <c r="D29" s="116" t="s">
        <v>1</v>
      </c>
      <c r="E29" s="4">
        <f>SUM(E23:E28)</f>
        <v>0</v>
      </c>
      <c r="F29" s="4">
        <f>SUM(F23:F28)</f>
        <v>0</v>
      </c>
      <c r="G29" s="4">
        <f t="shared" si="10"/>
        <v>0</v>
      </c>
      <c r="H29" s="4">
        <f aca="true" t="shared" si="14" ref="H29:N29">SUM(H23:H28)</f>
        <v>0</v>
      </c>
      <c r="I29" s="4">
        <f t="shared" si="14"/>
        <v>0</v>
      </c>
      <c r="J29" s="4">
        <f t="shared" si="14"/>
        <v>0</v>
      </c>
      <c r="K29" s="4">
        <f t="shared" si="14"/>
        <v>0</v>
      </c>
      <c r="L29" s="4">
        <f t="shared" si="14"/>
        <v>0</v>
      </c>
      <c r="M29" s="4">
        <f t="shared" si="14"/>
        <v>0</v>
      </c>
      <c r="N29" s="4">
        <f t="shared" si="14"/>
        <v>0</v>
      </c>
      <c r="O29" t="s">
        <v>10</v>
      </c>
    </row>
    <row r="30" spans="2:3" ht="13.5" thickTop="1">
      <c r="B30" s="1"/>
      <c r="C30" s="146"/>
    </row>
    <row r="31" spans="1:15" s="12" customFormat="1" ht="12.75">
      <c r="A31" s="121" t="s">
        <v>32</v>
      </c>
      <c r="B31" s="117" t="s">
        <v>31</v>
      </c>
      <c r="C31" s="29"/>
      <c r="D31" s="115" t="s">
        <v>18</v>
      </c>
      <c r="E31" s="15" t="s">
        <v>2</v>
      </c>
      <c r="F31" s="15" t="s">
        <v>82</v>
      </c>
      <c r="G31" s="15" t="s">
        <v>1</v>
      </c>
      <c r="H31" s="15" t="s">
        <v>4</v>
      </c>
      <c r="I31" s="15" t="s">
        <v>3</v>
      </c>
      <c r="J31" s="15" t="s">
        <v>5</v>
      </c>
      <c r="K31" s="15" t="s">
        <v>5</v>
      </c>
      <c r="L31" s="29" t="s">
        <v>6</v>
      </c>
      <c r="M31" s="29" t="s">
        <v>65</v>
      </c>
      <c r="N31" s="15" t="s">
        <v>7</v>
      </c>
      <c r="O31" s="12" t="s">
        <v>32</v>
      </c>
    </row>
    <row r="32" spans="1:17" ht="12.75">
      <c r="A32" s="113" t="s">
        <v>11</v>
      </c>
      <c r="B32" s="1"/>
      <c r="C32" s="146">
        <f>+C28</f>
        <v>0</v>
      </c>
      <c r="D32" s="113">
        <v>1</v>
      </c>
      <c r="E32" s="3">
        <v>0</v>
      </c>
      <c r="G32" s="3">
        <f aca="true" t="shared" si="15" ref="G32:G38">+F32+E32</f>
        <v>0</v>
      </c>
      <c r="L32" s="3">
        <f aca="true" t="shared" si="16" ref="L32:L37">+H32+I32+K32+J32</f>
        <v>0</v>
      </c>
      <c r="N32" s="3">
        <f aca="true" t="shared" si="17" ref="N32:N37">+G32-L32-M32</f>
        <v>0</v>
      </c>
      <c r="O32" t="s">
        <v>11</v>
      </c>
      <c r="Q32">
        <f aca="true" t="shared" si="18" ref="Q32:Q37">IF(E32&gt;1,1,0)</f>
        <v>0</v>
      </c>
    </row>
    <row r="33" spans="2:17" ht="12.75">
      <c r="B33" s="1"/>
      <c r="C33" s="146">
        <f>+C32</f>
        <v>0</v>
      </c>
      <c r="D33" s="113">
        <v>2</v>
      </c>
      <c r="E33" s="3">
        <v>0</v>
      </c>
      <c r="G33" s="3">
        <f t="shared" si="15"/>
        <v>0</v>
      </c>
      <c r="L33" s="3">
        <f t="shared" si="16"/>
        <v>0</v>
      </c>
      <c r="N33" s="3">
        <f t="shared" si="17"/>
        <v>0</v>
      </c>
      <c r="Q33">
        <f t="shared" si="18"/>
        <v>0</v>
      </c>
    </row>
    <row r="34" spans="2:17" ht="12.75">
      <c r="B34" s="1"/>
      <c r="C34" s="146">
        <f>+C33</f>
        <v>0</v>
      </c>
      <c r="D34" s="113">
        <v>3</v>
      </c>
      <c r="E34" s="3">
        <f>+C34*B34</f>
        <v>0</v>
      </c>
      <c r="G34" s="3">
        <f t="shared" si="15"/>
        <v>0</v>
      </c>
      <c r="L34" s="3">
        <f t="shared" si="16"/>
        <v>0</v>
      </c>
      <c r="N34" s="3">
        <f t="shared" si="17"/>
        <v>0</v>
      </c>
      <c r="Q34">
        <f t="shared" si="18"/>
        <v>0</v>
      </c>
    </row>
    <row r="35" spans="2:17" ht="12.75">
      <c r="B35" s="1"/>
      <c r="C35" s="146">
        <f>+C34</f>
        <v>0</v>
      </c>
      <c r="D35" s="113">
        <v>4</v>
      </c>
      <c r="E35" s="3">
        <f>+C35*B35</f>
        <v>0</v>
      </c>
      <c r="G35" s="3">
        <f t="shared" si="15"/>
        <v>0</v>
      </c>
      <c r="L35" s="3">
        <f t="shared" si="16"/>
        <v>0</v>
      </c>
      <c r="N35" s="3">
        <f t="shared" si="17"/>
        <v>0</v>
      </c>
      <c r="Q35">
        <f t="shared" si="18"/>
        <v>0</v>
      </c>
    </row>
    <row r="36" spans="2:17" ht="12.75">
      <c r="B36" s="1"/>
      <c r="C36" s="146">
        <f>+C35</f>
        <v>0</v>
      </c>
      <c r="D36" s="113">
        <v>5</v>
      </c>
      <c r="E36" s="3">
        <f>+C36*B36</f>
        <v>0</v>
      </c>
      <c r="G36" s="3">
        <f t="shared" si="15"/>
        <v>0</v>
      </c>
      <c r="L36" s="3">
        <f t="shared" si="16"/>
        <v>0</v>
      </c>
      <c r="N36" s="3">
        <f t="shared" si="17"/>
        <v>0</v>
      </c>
      <c r="Q36">
        <f t="shared" si="18"/>
        <v>0</v>
      </c>
    </row>
    <row r="37" spans="2:17" ht="12.75">
      <c r="B37" s="1"/>
      <c r="C37" s="146">
        <f>+C36</f>
        <v>0</v>
      </c>
      <c r="D37" s="113">
        <v>6</v>
      </c>
      <c r="E37" s="3">
        <f>+C37*B37</f>
        <v>0</v>
      </c>
      <c r="G37" s="3">
        <f t="shared" si="15"/>
        <v>0</v>
      </c>
      <c r="L37" s="3">
        <f t="shared" si="16"/>
        <v>0</v>
      </c>
      <c r="N37" s="3">
        <f t="shared" si="17"/>
        <v>0</v>
      </c>
      <c r="Q37">
        <f t="shared" si="18"/>
        <v>0</v>
      </c>
    </row>
    <row r="38" spans="1:15" ht="13.5" thickBot="1">
      <c r="A38" s="113" t="s">
        <v>11</v>
      </c>
      <c r="B38" s="118">
        <f>+SUM(B32:B37)</f>
        <v>0</v>
      </c>
      <c r="C38" s="147"/>
      <c r="D38" s="116" t="s">
        <v>1</v>
      </c>
      <c r="E38" s="4">
        <f>SUM(E32:E37)</f>
        <v>0</v>
      </c>
      <c r="F38" s="4">
        <f>SUM(F32:F37)</f>
        <v>0</v>
      </c>
      <c r="G38" s="4">
        <f t="shared" si="15"/>
        <v>0</v>
      </c>
      <c r="H38" s="4">
        <f aca="true" t="shared" si="19" ref="H38:N38">SUM(H32:H37)</f>
        <v>0</v>
      </c>
      <c r="I38" s="4">
        <f t="shared" si="19"/>
        <v>0</v>
      </c>
      <c r="J38" s="4">
        <f t="shared" si="19"/>
        <v>0</v>
      </c>
      <c r="K38" s="4">
        <f t="shared" si="19"/>
        <v>0</v>
      </c>
      <c r="L38" s="4">
        <f t="shared" si="19"/>
        <v>0</v>
      </c>
      <c r="M38" s="4">
        <f t="shared" si="19"/>
        <v>0</v>
      </c>
      <c r="N38" s="4">
        <f t="shared" si="19"/>
        <v>0</v>
      </c>
      <c r="O38" t="s">
        <v>11</v>
      </c>
    </row>
    <row r="39" spans="2:3" ht="13.5" thickTop="1">
      <c r="B39" s="1"/>
      <c r="C39" s="146"/>
    </row>
    <row r="40" spans="1:15" s="12" customFormat="1" ht="12.75">
      <c r="A40" s="121" t="s">
        <v>32</v>
      </c>
      <c r="B40" s="117" t="s">
        <v>31</v>
      </c>
      <c r="C40" s="29"/>
      <c r="D40" s="115" t="s">
        <v>18</v>
      </c>
      <c r="E40" s="15" t="s">
        <v>2</v>
      </c>
      <c r="F40" s="15" t="s">
        <v>82</v>
      </c>
      <c r="G40" s="15" t="s">
        <v>1</v>
      </c>
      <c r="H40" s="15" t="s">
        <v>4</v>
      </c>
      <c r="I40" s="15" t="s">
        <v>3</v>
      </c>
      <c r="J40" s="15" t="s">
        <v>5</v>
      </c>
      <c r="K40" s="15" t="s">
        <v>5</v>
      </c>
      <c r="L40" s="29" t="s">
        <v>6</v>
      </c>
      <c r="M40" s="29" t="s">
        <v>65</v>
      </c>
      <c r="N40" s="15" t="s">
        <v>7</v>
      </c>
      <c r="O40" s="12" t="s">
        <v>32</v>
      </c>
    </row>
    <row r="41" spans="1:17" ht="12.75">
      <c r="A41" s="113" t="s">
        <v>12</v>
      </c>
      <c r="B41" s="1"/>
      <c r="C41" s="146">
        <f>+C37</f>
        <v>0</v>
      </c>
      <c r="D41" s="113">
        <v>1</v>
      </c>
      <c r="E41" s="3">
        <v>0</v>
      </c>
      <c r="G41" s="3">
        <f aca="true" t="shared" si="20" ref="G41:G47">+F41+E41</f>
        <v>0</v>
      </c>
      <c r="L41" s="3">
        <f aca="true" t="shared" si="21" ref="L41:L46">+H41+I41+K41+J41</f>
        <v>0</v>
      </c>
      <c r="N41" s="3">
        <f aca="true" t="shared" si="22" ref="N41:N46">+G41-L41-M41</f>
        <v>0</v>
      </c>
      <c r="O41" t="s">
        <v>12</v>
      </c>
      <c r="Q41">
        <f aca="true" t="shared" si="23" ref="Q41:Q46">IF(E41&gt;1,1,0)</f>
        <v>0</v>
      </c>
    </row>
    <row r="42" spans="2:17" ht="12.75">
      <c r="B42" s="1"/>
      <c r="C42" s="146">
        <f>+C41</f>
        <v>0</v>
      </c>
      <c r="D42" s="113">
        <v>2</v>
      </c>
      <c r="E42" s="3">
        <v>0</v>
      </c>
      <c r="G42" s="3">
        <f t="shared" si="20"/>
        <v>0</v>
      </c>
      <c r="L42" s="3">
        <f t="shared" si="21"/>
        <v>0</v>
      </c>
      <c r="N42" s="3">
        <f t="shared" si="22"/>
        <v>0</v>
      </c>
      <c r="Q42">
        <f t="shared" si="23"/>
        <v>0</v>
      </c>
    </row>
    <row r="43" spans="2:17" ht="12.75">
      <c r="B43" s="1"/>
      <c r="C43" s="146">
        <f>+C42</f>
        <v>0</v>
      </c>
      <c r="D43" s="113">
        <v>3</v>
      </c>
      <c r="E43" s="3">
        <f>+C43*B43</f>
        <v>0</v>
      </c>
      <c r="G43" s="3">
        <f t="shared" si="20"/>
        <v>0</v>
      </c>
      <c r="L43" s="3">
        <f t="shared" si="21"/>
        <v>0</v>
      </c>
      <c r="N43" s="3">
        <f t="shared" si="22"/>
        <v>0</v>
      </c>
      <c r="Q43">
        <f t="shared" si="23"/>
        <v>0</v>
      </c>
    </row>
    <row r="44" spans="2:17" ht="12.75">
      <c r="B44" s="1"/>
      <c r="C44" s="146">
        <f>+C43</f>
        <v>0</v>
      </c>
      <c r="D44" s="113">
        <v>4</v>
      </c>
      <c r="E44" s="3">
        <f>+C44*B44</f>
        <v>0</v>
      </c>
      <c r="G44" s="3">
        <f t="shared" si="20"/>
        <v>0</v>
      </c>
      <c r="L44" s="3">
        <f t="shared" si="21"/>
        <v>0</v>
      </c>
      <c r="N44" s="3">
        <f t="shared" si="22"/>
        <v>0</v>
      </c>
      <c r="Q44">
        <f t="shared" si="23"/>
        <v>0</v>
      </c>
    </row>
    <row r="45" spans="2:17" ht="12.75">
      <c r="B45" s="1"/>
      <c r="C45" s="146">
        <f>+C44</f>
        <v>0</v>
      </c>
      <c r="D45" s="113">
        <v>5</v>
      </c>
      <c r="E45" s="3">
        <f>+C45*B45</f>
        <v>0</v>
      </c>
      <c r="G45" s="3">
        <f t="shared" si="20"/>
        <v>0</v>
      </c>
      <c r="L45" s="3">
        <f t="shared" si="21"/>
        <v>0</v>
      </c>
      <c r="N45" s="3">
        <f t="shared" si="22"/>
        <v>0</v>
      </c>
      <c r="Q45">
        <f t="shared" si="23"/>
        <v>0</v>
      </c>
    </row>
    <row r="46" spans="2:17" ht="12.75">
      <c r="B46" s="1"/>
      <c r="C46" s="146">
        <f>+C45</f>
        <v>0</v>
      </c>
      <c r="D46" s="113">
        <v>6</v>
      </c>
      <c r="E46" s="3">
        <f>+C46*B46</f>
        <v>0</v>
      </c>
      <c r="G46" s="3">
        <f t="shared" si="20"/>
        <v>0</v>
      </c>
      <c r="L46" s="3">
        <f t="shared" si="21"/>
        <v>0</v>
      </c>
      <c r="N46" s="3">
        <f t="shared" si="22"/>
        <v>0</v>
      </c>
      <c r="Q46">
        <f t="shared" si="23"/>
        <v>0</v>
      </c>
    </row>
    <row r="47" spans="1:15" ht="13.5" thickBot="1">
      <c r="A47" s="113" t="s">
        <v>12</v>
      </c>
      <c r="B47" s="118">
        <f>+SUM(B41:B46)</f>
        <v>0</v>
      </c>
      <c r="C47" s="147"/>
      <c r="D47" s="116" t="s">
        <v>1</v>
      </c>
      <c r="E47" s="4">
        <f>SUM(E41:E46)</f>
        <v>0</v>
      </c>
      <c r="F47" s="4">
        <f>SUM(F41:F46)</f>
        <v>0</v>
      </c>
      <c r="G47" s="4">
        <f t="shared" si="20"/>
        <v>0</v>
      </c>
      <c r="H47" s="4">
        <f aca="true" t="shared" si="24" ref="H47:N47">SUM(H41:H46)</f>
        <v>0</v>
      </c>
      <c r="I47" s="4">
        <f t="shared" si="24"/>
        <v>0</v>
      </c>
      <c r="J47" s="4">
        <f t="shared" si="24"/>
        <v>0</v>
      </c>
      <c r="K47" s="4">
        <f t="shared" si="24"/>
        <v>0</v>
      </c>
      <c r="L47" s="4">
        <f t="shared" si="24"/>
        <v>0</v>
      </c>
      <c r="M47" s="4">
        <f t="shared" si="24"/>
        <v>0</v>
      </c>
      <c r="N47" s="4">
        <f t="shared" si="24"/>
        <v>0</v>
      </c>
      <c r="O47" t="s">
        <v>12</v>
      </c>
    </row>
    <row r="48" spans="2:3" ht="13.5" thickTop="1">
      <c r="B48" s="1"/>
      <c r="C48" s="146"/>
    </row>
    <row r="49" spans="1:15" s="12" customFormat="1" ht="12.75">
      <c r="A49" s="121" t="s">
        <v>32</v>
      </c>
      <c r="B49" s="117" t="s">
        <v>31</v>
      </c>
      <c r="C49" s="29"/>
      <c r="D49" s="115" t="s">
        <v>18</v>
      </c>
      <c r="E49" s="15" t="s">
        <v>2</v>
      </c>
      <c r="F49" s="15" t="s">
        <v>82</v>
      </c>
      <c r="G49" s="15" t="s">
        <v>1</v>
      </c>
      <c r="H49" s="15" t="s">
        <v>4</v>
      </c>
      <c r="I49" s="15" t="s">
        <v>3</v>
      </c>
      <c r="J49" s="15" t="s">
        <v>5</v>
      </c>
      <c r="K49" s="15" t="s">
        <v>5</v>
      </c>
      <c r="L49" s="29" t="s">
        <v>6</v>
      </c>
      <c r="M49" s="29" t="s">
        <v>65</v>
      </c>
      <c r="N49" s="15" t="s">
        <v>7</v>
      </c>
      <c r="O49" s="12" t="s">
        <v>32</v>
      </c>
    </row>
    <row r="50" spans="1:17" ht="12.75">
      <c r="A50" s="113" t="s">
        <v>13</v>
      </c>
      <c r="B50" s="1"/>
      <c r="C50" s="146">
        <f>+C46</f>
        <v>0</v>
      </c>
      <c r="D50" s="113">
        <v>1</v>
      </c>
      <c r="E50" s="3">
        <v>0</v>
      </c>
      <c r="G50" s="3">
        <f aca="true" t="shared" si="25" ref="G50:G56">+F50+E50</f>
        <v>0</v>
      </c>
      <c r="L50" s="3">
        <f aca="true" t="shared" si="26" ref="L50:L55">+H50+I50+K50+J50</f>
        <v>0</v>
      </c>
      <c r="N50" s="3">
        <f aca="true" t="shared" si="27" ref="N50:N55">+G50-L50-M50</f>
        <v>0</v>
      </c>
      <c r="O50" t="s">
        <v>13</v>
      </c>
      <c r="Q50">
        <f aca="true" t="shared" si="28" ref="Q50:Q55">IF(E50&gt;1,1,0)</f>
        <v>0</v>
      </c>
    </row>
    <row r="51" spans="2:17" ht="12.75">
      <c r="B51" s="1"/>
      <c r="C51" s="146">
        <f>+C50</f>
        <v>0</v>
      </c>
      <c r="D51" s="113">
        <v>2</v>
      </c>
      <c r="E51" s="3">
        <v>0</v>
      </c>
      <c r="G51" s="3">
        <f t="shared" si="25"/>
        <v>0</v>
      </c>
      <c r="L51" s="3">
        <f t="shared" si="26"/>
        <v>0</v>
      </c>
      <c r="N51" s="3">
        <f t="shared" si="27"/>
        <v>0</v>
      </c>
      <c r="Q51">
        <f t="shared" si="28"/>
        <v>0</v>
      </c>
    </row>
    <row r="52" spans="2:17" ht="12.75">
      <c r="B52" s="1"/>
      <c r="C52" s="146">
        <f>+C51</f>
        <v>0</v>
      </c>
      <c r="D52" s="113">
        <v>3</v>
      </c>
      <c r="E52" s="3">
        <f>+C52*B52</f>
        <v>0</v>
      </c>
      <c r="G52" s="3">
        <f t="shared" si="25"/>
        <v>0</v>
      </c>
      <c r="L52" s="3">
        <f t="shared" si="26"/>
        <v>0</v>
      </c>
      <c r="N52" s="3">
        <f t="shared" si="27"/>
        <v>0</v>
      </c>
      <c r="Q52">
        <f t="shared" si="28"/>
        <v>0</v>
      </c>
    </row>
    <row r="53" spans="2:17" ht="12.75">
      <c r="B53" s="1"/>
      <c r="C53" s="146">
        <f>+C52</f>
        <v>0</v>
      </c>
      <c r="D53" s="113">
        <v>4</v>
      </c>
      <c r="E53" s="3">
        <f>+C53*B53</f>
        <v>0</v>
      </c>
      <c r="G53" s="3">
        <f t="shared" si="25"/>
        <v>0</v>
      </c>
      <c r="L53" s="3">
        <f t="shared" si="26"/>
        <v>0</v>
      </c>
      <c r="N53" s="3">
        <f t="shared" si="27"/>
        <v>0</v>
      </c>
      <c r="Q53">
        <f t="shared" si="28"/>
        <v>0</v>
      </c>
    </row>
    <row r="54" spans="2:17" ht="12.75">
      <c r="B54" s="1"/>
      <c r="C54" s="146">
        <f>+C53</f>
        <v>0</v>
      </c>
      <c r="D54" s="113">
        <v>5</v>
      </c>
      <c r="E54" s="3">
        <f>+C54*B54</f>
        <v>0</v>
      </c>
      <c r="G54" s="3">
        <f t="shared" si="25"/>
        <v>0</v>
      </c>
      <c r="L54" s="3">
        <f t="shared" si="26"/>
        <v>0</v>
      </c>
      <c r="N54" s="3">
        <f t="shared" si="27"/>
        <v>0</v>
      </c>
      <c r="Q54">
        <f t="shared" si="28"/>
        <v>0</v>
      </c>
    </row>
    <row r="55" spans="2:17" ht="12.75">
      <c r="B55" s="1"/>
      <c r="C55" s="146">
        <f>+C54</f>
        <v>0</v>
      </c>
      <c r="D55" s="113">
        <v>6</v>
      </c>
      <c r="E55" s="3">
        <f>+C55*B55</f>
        <v>0</v>
      </c>
      <c r="G55" s="3">
        <f t="shared" si="25"/>
        <v>0</v>
      </c>
      <c r="L55" s="3">
        <f t="shared" si="26"/>
        <v>0</v>
      </c>
      <c r="N55" s="3">
        <f t="shared" si="27"/>
        <v>0</v>
      </c>
      <c r="Q55">
        <f t="shared" si="28"/>
        <v>0</v>
      </c>
    </row>
    <row r="56" spans="1:15" ht="13.5" thickBot="1">
      <c r="A56" s="113" t="s">
        <v>13</v>
      </c>
      <c r="B56" s="118">
        <f>+SUM(B50:B55)</f>
        <v>0</v>
      </c>
      <c r="C56" s="147"/>
      <c r="D56" s="116" t="s">
        <v>1</v>
      </c>
      <c r="E56" s="4">
        <f>SUM(E50:E55)</f>
        <v>0</v>
      </c>
      <c r="F56" s="4">
        <f>SUM(F50:F55)</f>
        <v>0</v>
      </c>
      <c r="G56" s="4">
        <f t="shared" si="25"/>
        <v>0</v>
      </c>
      <c r="H56" s="4">
        <f aca="true" t="shared" si="29" ref="H56:N56">SUM(H50:H55)</f>
        <v>0</v>
      </c>
      <c r="I56" s="4">
        <f t="shared" si="29"/>
        <v>0</v>
      </c>
      <c r="J56" s="4">
        <f t="shared" si="29"/>
        <v>0</v>
      </c>
      <c r="K56" s="4">
        <f t="shared" si="29"/>
        <v>0</v>
      </c>
      <c r="L56" s="4">
        <f t="shared" si="29"/>
        <v>0</v>
      </c>
      <c r="M56" s="4">
        <f t="shared" si="29"/>
        <v>0</v>
      </c>
      <c r="N56" s="4">
        <f t="shared" si="29"/>
        <v>0</v>
      </c>
      <c r="O56" t="s">
        <v>13</v>
      </c>
    </row>
    <row r="57" spans="2:3" ht="13.5" thickTop="1">
      <c r="B57" s="1"/>
      <c r="C57" s="146"/>
    </row>
    <row r="58" spans="1:15" s="12" customFormat="1" ht="12.75">
      <c r="A58" s="121" t="s">
        <v>32</v>
      </c>
      <c r="B58" s="117" t="s">
        <v>31</v>
      </c>
      <c r="C58" s="29"/>
      <c r="D58" s="115" t="s">
        <v>18</v>
      </c>
      <c r="E58" s="15" t="s">
        <v>2</v>
      </c>
      <c r="F58" s="15" t="s">
        <v>82</v>
      </c>
      <c r="G58" s="15" t="s">
        <v>1</v>
      </c>
      <c r="H58" s="15" t="s">
        <v>4</v>
      </c>
      <c r="I58" s="15" t="s">
        <v>3</v>
      </c>
      <c r="J58" s="15" t="s">
        <v>5</v>
      </c>
      <c r="K58" s="15" t="s">
        <v>5</v>
      </c>
      <c r="L58" s="29" t="s">
        <v>6</v>
      </c>
      <c r="M58" s="29" t="s">
        <v>65</v>
      </c>
      <c r="N58" s="15" t="s">
        <v>7</v>
      </c>
      <c r="O58" s="12" t="s">
        <v>32</v>
      </c>
    </row>
    <row r="59" spans="1:17" ht="12.75">
      <c r="A59" s="113" t="s">
        <v>24</v>
      </c>
      <c r="B59" s="1"/>
      <c r="C59" s="146">
        <f>+C55</f>
        <v>0</v>
      </c>
      <c r="D59" s="113">
        <v>1</v>
      </c>
      <c r="E59" s="3">
        <v>0</v>
      </c>
      <c r="G59" s="3">
        <f aca="true" t="shared" si="30" ref="G59:G65">+F59+E59</f>
        <v>0</v>
      </c>
      <c r="L59" s="3">
        <f aca="true" t="shared" si="31" ref="L59:L64">+H59+I59+K59+J59</f>
        <v>0</v>
      </c>
      <c r="N59" s="3">
        <f aca="true" t="shared" si="32" ref="N59:N64">+G59-L59-M59</f>
        <v>0</v>
      </c>
      <c r="O59" t="s">
        <v>24</v>
      </c>
      <c r="Q59">
        <f aca="true" t="shared" si="33" ref="Q59:Q64">IF(E59&gt;1,1,0)</f>
        <v>0</v>
      </c>
    </row>
    <row r="60" spans="2:17" ht="12.75">
      <c r="B60" s="1"/>
      <c r="C60" s="146">
        <f>+C59</f>
        <v>0</v>
      </c>
      <c r="D60" s="113">
        <v>2</v>
      </c>
      <c r="E60" s="3">
        <v>0</v>
      </c>
      <c r="G60" s="3">
        <f t="shared" si="30"/>
        <v>0</v>
      </c>
      <c r="L60" s="3">
        <f t="shared" si="31"/>
        <v>0</v>
      </c>
      <c r="N60" s="3">
        <f t="shared" si="32"/>
        <v>0</v>
      </c>
      <c r="Q60">
        <f t="shared" si="33"/>
        <v>0</v>
      </c>
    </row>
    <row r="61" spans="2:17" ht="12.75">
      <c r="B61" s="1"/>
      <c r="C61" s="146">
        <f>+C60</f>
        <v>0</v>
      </c>
      <c r="D61" s="113">
        <v>3</v>
      </c>
      <c r="E61" s="3">
        <f>+C61*B61</f>
        <v>0</v>
      </c>
      <c r="G61" s="3">
        <f t="shared" si="30"/>
        <v>0</v>
      </c>
      <c r="L61" s="3">
        <f t="shared" si="31"/>
        <v>0</v>
      </c>
      <c r="N61" s="3">
        <f t="shared" si="32"/>
        <v>0</v>
      </c>
      <c r="Q61">
        <f t="shared" si="33"/>
        <v>0</v>
      </c>
    </row>
    <row r="62" spans="2:17" ht="12.75">
      <c r="B62" s="1"/>
      <c r="C62" s="146">
        <f>+C61</f>
        <v>0</v>
      </c>
      <c r="D62" s="113">
        <v>4</v>
      </c>
      <c r="E62" s="3">
        <f>+C62*B62</f>
        <v>0</v>
      </c>
      <c r="G62" s="3">
        <f t="shared" si="30"/>
        <v>0</v>
      </c>
      <c r="L62" s="3">
        <f t="shared" si="31"/>
        <v>0</v>
      </c>
      <c r="N62" s="3">
        <f t="shared" si="32"/>
        <v>0</v>
      </c>
      <c r="Q62">
        <f t="shared" si="33"/>
        <v>0</v>
      </c>
    </row>
    <row r="63" spans="2:17" ht="12.75">
      <c r="B63" s="1"/>
      <c r="C63" s="146">
        <f>+C62</f>
        <v>0</v>
      </c>
      <c r="D63" s="113">
        <v>5</v>
      </c>
      <c r="E63" s="3">
        <f>+C63*B63</f>
        <v>0</v>
      </c>
      <c r="G63" s="3">
        <f t="shared" si="30"/>
        <v>0</v>
      </c>
      <c r="L63" s="3">
        <f t="shared" si="31"/>
        <v>0</v>
      </c>
      <c r="N63" s="3">
        <f t="shared" si="32"/>
        <v>0</v>
      </c>
      <c r="Q63">
        <f t="shared" si="33"/>
        <v>0</v>
      </c>
    </row>
    <row r="64" spans="2:17" ht="12.75">
      <c r="B64" s="1"/>
      <c r="C64" s="146">
        <f>+C63</f>
        <v>0</v>
      </c>
      <c r="D64" s="113">
        <v>6</v>
      </c>
      <c r="E64" s="3">
        <f>+C64*B64</f>
        <v>0</v>
      </c>
      <c r="G64" s="3">
        <f t="shared" si="30"/>
        <v>0</v>
      </c>
      <c r="L64" s="3">
        <f t="shared" si="31"/>
        <v>0</v>
      </c>
      <c r="N64" s="3">
        <f t="shared" si="32"/>
        <v>0</v>
      </c>
      <c r="Q64">
        <f t="shared" si="33"/>
        <v>0</v>
      </c>
    </row>
    <row r="65" spans="1:15" ht="13.5" thickBot="1">
      <c r="A65" s="113" t="s">
        <v>24</v>
      </c>
      <c r="B65" s="118">
        <f>+SUM(B59:B64)</f>
        <v>0</v>
      </c>
      <c r="C65" s="147"/>
      <c r="D65" s="116" t="s">
        <v>1</v>
      </c>
      <c r="E65" s="4">
        <f>SUM(E59:E64)</f>
        <v>0</v>
      </c>
      <c r="F65" s="4">
        <f>SUM(F59:F64)</f>
        <v>0</v>
      </c>
      <c r="G65" s="4">
        <f t="shared" si="30"/>
        <v>0</v>
      </c>
      <c r="H65" s="4">
        <f aca="true" t="shared" si="34" ref="H65:N65">SUM(H59:H64)</f>
        <v>0</v>
      </c>
      <c r="I65" s="4">
        <f t="shared" si="34"/>
        <v>0</v>
      </c>
      <c r="J65" s="4">
        <f t="shared" si="34"/>
        <v>0</v>
      </c>
      <c r="K65" s="4">
        <f t="shared" si="34"/>
        <v>0</v>
      </c>
      <c r="L65" s="4">
        <f t="shared" si="34"/>
        <v>0</v>
      </c>
      <c r="M65" s="4">
        <f t="shared" si="34"/>
        <v>0</v>
      </c>
      <c r="N65" s="4">
        <f t="shared" si="34"/>
        <v>0</v>
      </c>
      <c r="O65" t="s">
        <v>24</v>
      </c>
    </row>
    <row r="66" spans="2:3" ht="13.5" thickTop="1">
      <c r="B66" s="1"/>
      <c r="C66" s="146"/>
    </row>
    <row r="67" spans="1:15" s="12" customFormat="1" ht="12.75">
      <c r="A67" s="121" t="s">
        <v>32</v>
      </c>
      <c r="B67" s="117" t="s">
        <v>31</v>
      </c>
      <c r="C67" s="29"/>
      <c r="D67" s="115" t="s">
        <v>18</v>
      </c>
      <c r="E67" s="15" t="s">
        <v>2</v>
      </c>
      <c r="F67" s="15" t="s">
        <v>82</v>
      </c>
      <c r="G67" s="15" t="s">
        <v>1</v>
      </c>
      <c r="H67" s="15" t="s">
        <v>4</v>
      </c>
      <c r="I67" s="15" t="s">
        <v>3</v>
      </c>
      <c r="J67" s="15" t="s">
        <v>5</v>
      </c>
      <c r="K67" s="15" t="s">
        <v>5</v>
      </c>
      <c r="L67" s="29" t="s">
        <v>6</v>
      </c>
      <c r="M67" s="29" t="s">
        <v>65</v>
      </c>
      <c r="N67" s="15" t="s">
        <v>7</v>
      </c>
      <c r="O67" s="12" t="s">
        <v>32</v>
      </c>
    </row>
    <row r="68" spans="1:17" ht="12.75">
      <c r="A68" s="113" t="s">
        <v>14</v>
      </c>
      <c r="B68" s="1"/>
      <c r="C68" s="146">
        <f>+C64</f>
        <v>0</v>
      </c>
      <c r="D68" s="113">
        <v>1</v>
      </c>
      <c r="E68" s="3">
        <v>0</v>
      </c>
      <c r="G68" s="3">
        <f aca="true" t="shared" si="35" ref="G68:G74">+F68+E68</f>
        <v>0</v>
      </c>
      <c r="L68" s="3">
        <f aca="true" t="shared" si="36" ref="L68:L73">+H68+I68+K68+J68</f>
        <v>0</v>
      </c>
      <c r="N68" s="3">
        <f aca="true" t="shared" si="37" ref="N68:N73">+G68-L68-M68</f>
        <v>0</v>
      </c>
      <c r="O68" t="s">
        <v>14</v>
      </c>
      <c r="Q68">
        <f aca="true" t="shared" si="38" ref="Q68:Q73">IF(E68&gt;1,1,0)</f>
        <v>0</v>
      </c>
    </row>
    <row r="69" spans="2:17" ht="12.75">
      <c r="B69" s="1"/>
      <c r="C69" s="146">
        <f>+C68</f>
        <v>0</v>
      </c>
      <c r="D69" s="113">
        <v>2</v>
      </c>
      <c r="E69" s="3">
        <v>0</v>
      </c>
      <c r="G69" s="3">
        <f t="shared" si="35"/>
        <v>0</v>
      </c>
      <c r="L69" s="3">
        <f t="shared" si="36"/>
        <v>0</v>
      </c>
      <c r="N69" s="3">
        <f t="shared" si="37"/>
        <v>0</v>
      </c>
      <c r="Q69">
        <f t="shared" si="38"/>
        <v>0</v>
      </c>
    </row>
    <row r="70" spans="2:17" ht="12.75">
      <c r="B70" s="1"/>
      <c r="C70" s="146">
        <f>+C69</f>
        <v>0</v>
      </c>
      <c r="D70" s="113">
        <v>3</v>
      </c>
      <c r="E70" s="3">
        <f>+C70*B70</f>
        <v>0</v>
      </c>
      <c r="G70" s="3">
        <f t="shared" si="35"/>
        <v>0</v>
      </c>
      <c r="L70" s="3">
        <f t="shared" si="36"/>
        <v>0</v>
      </c>
      <c r="N70" s="3">
        <f t="shared" si="37"/>
        <v>0</v>
      </c>
      <c r="Q70">
        <f t="shared" si="38"/>
        <v>0</v>
      </c>
    </row>
    <row r="71" spans="2:17" ht="12.75">
      <c r="B71" s="1"/>
      <c r="C71" s="146">
        <f>+C70</f>
        <v>0</v>
      </c>
      <c r="D71" s="113">
        <v>4</v>
      </c>
      <c r="E71" s="3">
        <f>+C71*B71</f>
        <v>0</v>
      </c>
      <c r="G71" s="3">
        <f t="shared" si="35"/>
        <v>0</v>
      </c>
      <c r="L71" s="3">
        <f t="shared" si="36"/>
        <v>0</v>
      </c>
      <c r="N71" s="3">
        <f t="shared" si="37"/>
        <v>0</v>
      </c>
      <c r="Q71">
        <f t="shared" si="38"/>
        <v>0</v>
      </c>
    </row>
    <row r="72" spans="2:17" ht="12.75">
      <c r="B72" s="1"/>
      <c r="C72" s="146">
        <f>+C71</f>
        <v>0</v>
      </c>
      <c r="D72" s="113">
        <v>5</v>
      </c>
      <c r="E72" s="3">
        <f>+C72*B72</f>
        <v>0</v>
      </c>
      <c r="G72" s="3">
        <f t="shared" si="35"/>
        <v>0</v>
      </c>
      <c r="L72" s="3">
        <f t="shared" si="36"/>
        <v>0</v>
      </c>
      <c r="N72" s="3">
        <f t="shared" si="37"/>
        <v>0</v>
      </c>
      <c r="Q72">
        <f t="shared" si="38"/>
        <v>0</v>
      </c>
    </row>
    <row r="73" spans="2:17" ht="12.75">
      <c r="B73" s="1"/>
      <c r="C73" s="146">
        <f>+C72</f>
        <v>0</v>
      </c>
      <c r="D73" s="113">
        <v>6</v>
      </c>
      <c r="E73" s="3">
        <f>+C73*B73</f>
        <v>0</v>
      </c>
      <c r="G73" s="3">
        <f t="shared" si="35"/>
        <v>0</v>
      </c>
      <c r="L73" s="3">
        <f t="shared" si="36"/>
        <v>0</v>
      </c>
      <c r="N73" s="3">
        <f t="shared" si="37"/>
        <v>0</v>
      </c>
      <c r="Q73">
        <f t="shared" si="38"/>
        <v>0</v>
      </c>
    </row>
    <row r="74" spans="1:17" ht="13.5" thickBot="1">
      <c r="A74" s="113" t="s">
        <v>14</v>
      </c>
      <c r="B74" s="118">
        <f>+SUM(B68:B73)</f>
        <v>0</v>
      </c>
      <c r="C74" s="147"/>
      <c r="D74" s="116" t="s">
        <v>1</v>
      </c>
      <c r="E74" s="4">
        <f>SUM(E68:E73)</f>
        <v>0</v>
      </c>
      <c r="F74" s="4">
        <f>SUM(F68:F73)</f>
        <v>0</v>
      </c>
      <c r="G74" s="4">
        <f t="shared" si="35"/>
        <v>0</v>
      </c>
      <c r="H74" s="4">
        <f aca="true" t="shared" si="39" ref="H74:N74">SUM(H68:H73)</f>
        <v>0</v>
      </c>
      <c r="I74" s="4">
        <f t="shared" si="39"/>
        <v>0</v>
      </c>
      <c r="J74" s="4">
        <f t="shared" si="39"/>
        <v>0</v>
      </c>
      <c r="K74" s="4">
        <f t="shared" si="39"/>
        <v>0</v>
      </c>
      <c r="L74" s="4">
        <f t="shared" si="39"/>
        <v>0</v>
      </c>
      <c r="M74" s="4">
        <f t="shared" si="39"/>
        <v>0</v>
      </c>
      <c r="N74" s="4">
        <f t="shared" si="39"/>
        <v>0</v>
      </c>
      <c r="O74" t="s">
        <v>14</v>
      </c>
      <c r="Q74" s="30"/>
    </row>
    <row r="75" spans="2:3" ht="13.5" thickTop="1">
      <c r="B75" s="1"/>
      <c r="C75" s="146"/>
    </row>
    <row r="76" spans="1:15" s="12" customFormat="1" ht="12.75">
      <c r="A76" s="121" t="s">
        <v>32</v>
      </c>
      <c r="B76" s="117" t="s">
        <v>31</v>
      </c>
      <c r="C76" s="29"/>
      <c r="D76" s="115" t="s">
        <v>18</v>
      </c>
      <c r="E76" s="15" t="s">
        <v>2</v>
      </c>
      <c r="F76" s="15" t="s">
        <v>82</v>
      </c>
      <c r="G76" s="15" t="s">
        <v>1</v>
      </c>
      <c r="H76" s="15" t="s">
        <v>4</v>
      </c>
      <c r="I76" s="15" t="s">
        <v>3</v>
      </c>
      <c r="J76" s="15" t="s">
        <v>5</v>
      </c>
      <c r="K76" s="15" t="s">
        <v>5</v>
      </c>
      <c r="L76" s="29" t="s">
        <v>6</v>
      </c>
      <c r="M76" s="29" t="s">
        <v>65</v>
      </c>
      <c r="N76" s="15" t="s">
        <v>7</v>
      </c>
      <c r="O76" s="12" t="s">
        <v>32</v>
      </c>
    </row>
    <row r="77" spans="1:17" ht="12.75">
      <c r="A77" s="113" t="s">
        <v>25</v>
      </c>
      <c r="B77" s="1"/>
      <c r="C77" s="146">
        <f>+C73</f>
        <v>0</v>
      </c>
      <c r="D77" s="113">
        <v>1</v>
      </c>
      <c r="E77" s="3">
        <v>0</v>
      </c>
      <c r="G77" s="3">
        <f aca="true" t="shared" si="40" ref="G77:G83">+F77+E77</f>
        <v>0</v>
      </c>
      <c r="L77" s="3">
        <f aca="true" t="shared" si="41" ref="L77:L82">+H77+I77+K77+J77</f>
        <v>0</v>
      </c>
      <c r="N77" s="3">
        <f aca="true" t="shared" si="42" ref="N77:N82">+G77-L77-M77</f>
        <v>0</v>
      </c>
      <c r="O77" t="s">
        <v>25</v>
      </c>
      <c r="Q77">
        <f aca="true" t="shared" si="43" ref="Q77:Q82">IF(E77&gt;1,1,0)</f>
        <v>0</v>
      </c>
    </row>
    <row r="78" spans="2:17" ht="12.75">
      <c r="B78" s="1"/>
      <c r="C78" s="146">
        <f>+C77</f>
        <v>0</v>
      </c>
      <c r="D78" s="113">
        <v>2</v>
      </c>
      <c r="E78" s="3">
        <v>0</v>
      </c>
      <c r="G78" s="3">
        <f t="shared" si="40"/>
        <v>0</v>
      </c>
      <c r="L78" s="3">
        <f t="shared" si="41"/>
        <v>0</v>
      </c>
      <c r="N78" s="3">
        <f t="shared" si="42"/>
        <v>0</v>
      </c>
      <c r="Q78">
        <f t="shared" si="43"/>
        <v>0</v>
      </c>
    </row>
    <row r="79" spans="2:17" ht="12.75">
      <c r="B79" s="1"/>
      <c r="C79" s="146">
        <f>+C78</f>
        <v>0</v>
      </c>
      <c r="D79" s="113">
        <v>3</v>
      </c>
      <c r="E79" s="3">
        <f>+C79*B79</f>
        <v>0</v>
      </c>
      <c r="G79" s="3">
        <f t="shared" si="40"/>
        <v>0</v>
      </c>
      <c r="L79" s="3">
        <f t="shared" si="41"/>
        <v>0</v>
      </c>
      <c r="N79" s="3">
        <f t="shared" si="42"/>
        <v>0</v>
      </c>
      <c r="Q79">
        <f t="shared" si="43"/>
        <v>0</v>
      </c>
    </row>
    <row r="80" spans="2:17" ht="12.75">
      <c r="B80" s="1"/>
      <c r="C80" s="146">
        <f>+C79</f>
        <v>0</v>
      </c>
      <c r="D80" s="113">
        <v>4</v>
      </c>
      <c r="E80" s="3">
        <f>+C80*B80</f>
        <v>0</v>
      </c>
      <c r="G80" s="3">
        <f t="shared" si="40"/>
        <v>0</v>
      </c>
      <c r="L80" s="3">
        <f t="shared" si="41"/>
        <v>0</v>
      </c>
      <c r="N80" s="3">
        <f t="shared" si="42"/>
        <v>0</v>
      </c>
      <c r="Q80">
        <f t="shared" si="43"/>
        <v>0</v>
      </c>
    </row>
    <row r="81" spans="2:17" ht="12.75">
      <c r="B81" s="1"/>
      <c r="C81" s="146">
        <f>+C80</f>
        <v>0</v>
      </c>
      <c r="D81" s="113">
        <v>5</v>
      </c>
      <c r="E81" s="3">
        <f>+C81*B81</f>
        <v>0</v>
      </c>
      <c r="G81" s="3">
        <f t="shared" si="40"/>
        <v>0</v>
      </c>
      <c r="L81" s="3">
        <f t="shared" si="41"/>
        <v>0</v>
      </c>
      <c r="N81" s="3">
        <f t="shared" si="42"/>
        <v>0</v>
      </c>
      <c r="Q81">
        <f t="shared" si="43"/>
        <v>0</v>
      </c>
    </row>
    <row r="82" spans="2:17" ht="12.75">
      <c r="B82" s="1"/>
      <c r="C82" s="146">
        <f>+C81</f>
        <v>0</v>
      </c>
      <c r="D82" s="113">
        <v>6</v>
      </c>
      <c r="E82" s="3">
        <f>+C82*B82</f>
        <v>0</v>
      </c>
      <c r="G82" s="3">
        <f t="shared" si="40"/>
        <v>0</v>
      </c>
      <c r="L82" s="3">
        <f t="shared" si="41"/>
        <v>0</v>
      </c>
      <c r="N82" s="3">
        <f t="shared" si="42"/>
        <v>0</v>
      </c>
      <c r="Q82">
        <f t="shared" si="43"/>
        <v>0</v>
      </c>
    </row>
    <row r="83" spans="1:15" ht="13.5" thickBot="1">
      <c r="A83" s="113" t="s">
        <v>25</v>
      </c>
      <c r="B83" s="118">
        <f>+SUM(B77:B82)</f>
        <v>0</v>
      </c>
      <c r="C83" s="147"/>
      <c r="D83" s="116" t="s">
        <v>1</v>
      </c>
      <c r="E83" s="4">
        <f>SUM(E77:E82)</f>
        <v>0</v>
      </c>
      <c r="F83" s="4">
        <f>SUM(F77:F82)</f>
        <v>0</v>
      </c>
      <c r="G83" s="4">
        <f t="shared" si="40"/>
        <v>0</v>
      </c>
      <c r="H83" s="4">
        <f aca="true" t="shared" si="44" ref="H83:N83">SUM(H77:H82)</f>
        <v>0</v>
      </c>
      <c r="I83" s="4">
        <f t="shared" si="44"/>
        <v>0</v>
      </c>
      <c r="J83" s="4">
        <f t="shared" si="44"/>
        <v>0</v>
      </c>
      <c r="K83" s="4">
        <f t="shared" si="44"/>
        <v>0</v>
      </c>
      <c r="L83" s="4">
        <f t="shared" si="44"/>
        <v>0</v>
      </c>
      <c r="M83" s="4">
        <f t="shared" si="44"/>
        <v>0</v>
      </c>
      <c r="N83" s="4">
        <f t="shared" si="44"/>
        <v>0</v>
      </c>
      <c r="O83" t="s">
        <v>25</v>
      </c>
    </row>
    <row r="84" spans="2:3" ht="13.5" thickTop="1">
      <c r="B84" s="1"/>
      <c r="C84" s="146"/>
    </row>
    <row r="85" spans="1:15" s="12" customFormat="1" ht="12.75">
      <c r="A85" s="121" t="s">
        <v>32</v>
      </c>
      <c r="B85" s="117" t="s">
        <v>31</v>
      </c>
      <c r="C85" s="29"/>
      <c r="D85" s="115" t="s">
        <v>18</v>
      </c>
      <c r="E85" s="15" t="s">
        <v>2</v>
      </c>
      <c r="F85" s="15" t="s">
        <v>82</v>
      </c>
      <c r="G85" s="15" t="s">
        <v>1</v>
      </c>
      <c r="H85" s="15" t="s">
        <v>4</v>
      </c>
      <c r="I85" s="15" t="s">
        <v>3</v>
      </c>
      <c r="J85" s="15" t="s">
        <v>5</v>
      </c>
      <c r="K85" s="15" t="s">
        <v>5</v>
      </c>
      <c r="L85" s="29" t="s">
        <v>6</v>
      </c>
      <c r="M85" s="29" t="s">
        <v>65</v>
      </c>
      <c r="N85" s="15" t="s">
        <v>7</v>
      </c>
      <c r="O85" s="12" t="s">
        <v>32</v>
      </c>
    </row>
    <row r="86" spans="1:17" ht="12.75">
      <c r="A86" s="113" t="s">
        <v>15</v>
      </c>
      <c r="B86" s="1"/>
      <c r="C86" s="146">
        <f>+C82</f>
        <v>0</v>
      </c>
      <c r="D86" s="113">
        <v>1</v>
      </c>
      <c r="E86" s="3">
        <v>0</v>
      </c>
      <c r="G86" s="3">
        <f aca="true" t="shared" si="45" ref="G86:G92">+F86+E86</f>
        <v>0</v>
      </c>
      <c r="L86" s="3">
        <f aca="true" t="shared" si="46" ref="L86:L91">+H86+I86+K86+J86</f>
        <v>0</v>
      </c>
      <c r="N86" s="3">
        <f aca="true" t="shared" si="47" ref="N86:N91">+G86-L86-M86</f>
        <v>0</v>
      </c>
      <c r="O86" t="s">
        <v>15</v>
      </c>
      <c r="Q86">
        <f aca="true" t="shared" si="48" ref="Q86:Q91">IF(E86&gt;1,1,0)</f>
        <v>0</v>
      </c>
    </row>
    <row r="87" spans="2:17" ht="12.75">
      <c r="B87" s="1"/>
      <c r="C87" s="146">
        <f>+C86</f>
        <v>0</v>
      </c>
      <c r="D87" s="113">
        <v>2</v>
      </c>
      <c r="E87" s="3">
        <v>0</v>
      </c>
      <c r="G87" s="3">
        <f t="shared" si="45"/>
        <v>0</v>
      </c>
      <c r="L87" s="3">
        <f t="shared" si="46"/>
        <v>0</v>
      </c>
      <c r="N87" s="3">
        <f t="shared" si="47"/>
        <v>0</v>
      </c>
      <c r="Q87">
        <f t="shared" si="48"/>
        <v>0</v>
      </c>
    </row>
    <row r="88" spans="2:17" ht="12.75">
      <c r="B88" s="1"/>
      <c r="C88" s="146">
        <f>+C87</f>
        <v>0</v>
      </c>
      <c r="D88" s="113">
        <v>3</v>
      </c>
      <c r="E88" s="3">
        <f>+C88*B88</f>
        <v>0</v>
      </c>
      <c r="G88" s="3">
        <f t="shared" si="45"/>
        <v>0</v>
      </c>
      <c r="L88" s="3">
        <f t="shared" si="46"/>
        <v>0</v>
      </c>
      <c r="N88" s="3">
        <f t="shared" si="47"/>
        <v>0</v>
      </c>
      <c r="Q88">
        <f t="shared" si="48"/>
        <v>0</v>
      </c>
    </row>
    <row r="89" spans="2:17" ht="12.75">
      <c r="B89" s="1"/>
      <c r="C89" s="146">
        <f>+C88</f>
        <v>0</v>
      </c>
      <c r="D89" s="113">
        <v>4</v>
      </c>
      <c r="E89" s="3">
        <f>+C89*B89</f>
        <v>0</v>
      </c>
      <c r="G89" s="3">
        <f t="shared" si="45"/>
        <v>0</v>
      </c>
      <c r="L89" s="3">
        <f t="shared" si="46"/>
        <v>0</v>
      </c>
      <c r="N89" s="3">
        <f t="shared" si="47"/>
        <v>0</v>
      </c>
      <c r="Q89">
        <f t="shared" si="48"/>
        <v>0</v>
      </c>
    </row>
    <row r="90" spans="2:17" ht="12.75">
      <c r="B90" s="1"/>
      <c r="C90" s="146">
        <f>+C89</f>
        <v>0</v>
      </c>
      <c r="D90" s="113">
        <v>5</v>
      </c>
      <c r="E90" s="3">
        <f>+C90*B90</f>
        <v>0</v>
      </c>
      <c r="G90" s="3">
        <f t="shared" si="45"/>
        <v>0</v>
      </c>
      <c r="L90" s="3">
        <f t="shared" si="46"/>
        <v>0</v>
      </c>
      <c r="N90" s="3">
        <f t="shared" si="47"/>
        <v>0</v>
      </c>
      <c r="Q90">
        <f t="shared" si="48"/>
        <v>0</v>
      </c>
    </row>
    <row r="91" spans="2:17" ht="12.75">
      <c r="B91" s="1"/>
      <c r="C91" s="146">
        <f>+C90</f>
        <v>0</v>
      </c>
      <c r="D91" s="113">
        <v>6</v>
      </c>
      <c r="E91" s="3">
        <f>+C91*B91</f>
        <v>0</v>
      </c>
      <c r="G91" s="3">
        <f t="shared" si="45"/>
        <v>0</v>
      </c>
      <c r="L91" s="3">
        <f t="shared" si="46"/>
        <v>0</v>
      </c>
      <c r="N91" s="3">
        <f t="shared" si="47"/>
        <v>0</v>
      </c>
      <c r="Q91">
        <f t="shared" si="48"/>
        <v>0</v>
      </c>
    </row>
    <row r="92" spans="1:15" ht="13.5" thickBot="1">
      <c r="A92" s="113" t="s">
        <v>15</v>
      </c>
      <c r="B92" s="118">
        <f>+SUM(B86:B91)</f>
        <v>0</v>
      </c>
      <c r="C92" s="147"/>
      <c r="D92" s="116" t="s">
        <v>1</v>
      </c>
      <c r="E92" s="4">
        <f>SUM(E86:E91)</f>
        <v>0</v>
      </c>
      <c r="F92" s="4">
        <f>SUM(F86:F91)</f>
        <v>0</v>
      </c>
      <c r="G92" s="4">
        <f t="shared" si="45"/>
        <v>0</v>
      </c>
      <c r="H92" s="4">
        <f aca="true" t="shared" si="49" ref="H92:N92">SUM(H86:H91)</f>
        <v>0</v>
      </c>
      <c r="I92" s="4">
        <f t="shared" si="49"/>
        <v>0</v>
      </c>
      <c r="J92" s="4">
        <f t="shared" si="49"/>
        <v>0</v>
      </c>
      <c r="K92" s="4">
        <f t="shared" si="49"/>
        <v>0</v>
      </c>
      <c r="L92" s="4">
        <f t="shared" si="49"/>
        <v>0</v>
      </c>
      <c r="M92" s="4">
        <f t="shared" si="49"/>
        <v>0</v>
      </c>
      <c r="N92" s="4">
        <f t="shared" si="49"/>
        <v>0</v>
      </c>
      <c r="O92" t="s">
        <v>15</v>
      </c>
    </row>
    <row r="93" spans="2:3" ht="13.5" thickTop="1">
      <c r="B93" s="1"/>
      <c r="C93" s="146"/>
    </row>
    <row r="94" spans="1:15" s="12" customFormat="1" ht="12.75">
      <c r="A94" s="121" t="s">
        <v>32</v>
      </c>
      <c r="B94" s="117" t="s">
        <v>31</v>
      </c>
      <c r="C94" s="29"/>
      <c r="D94" s="115" t="s">
        <v>18</v>
      </c>
      <c r="E94" s="15" t="s">
        <v>2</v>
      </c>
      <c r="F94" s="15" t="s">
        <v>82</v>
      </c>
      <c r="G94" s="15" t="s">
        <v>1</v>
      </c>
      <c r="H94" s="15" t="s">
        <v>4</v>
      </c>
      <c r="I94" s="15" t="s">
        <v>3</v>
      </c>
      <c r="J94" s="15" t="s">
        <v>5</v>
      </c>
      <c r="K94" s="15" t="s">
        <v>5</v>
      </c>
      <c r="L94" s="29" t="s">
        <v>6</v>
      </c>
      <c r="M94" s="29" t="s">
        <v>65</v>
      </c>
      <c r="N94" s="15" t="s">
        <v>7</v>
      </c>
      <c r="O94" s="12" t="s">
        <v>32</v>
      </c>
    </row>
    <row r="95" spans="1:17" ht="12.75">
      <c r="A95" s="113" t="s">
        <v>16</v>
      </c>
      <c r="B95" s="1"/>
      <c r="C95" s="146">
        <f>+C91</f>
        <v>0</v>
      </c>
      <c r="D95" s="113">
        <v>1</v>
      </c>
      <c r="E95" s="3">
        <v>0</v>
      </c>
      <c r="G95" s="3">
        <f aca="true" t="shared" si="50" ref="G95:G101">+F95+E95</f>
        <v>0</v>
      </c>
      <c r="L95" s="3">
        <f aca="true" t="shared" si="51" ref="L95:L100">+H95+I95+K95+J95</f>
        <v>0</v>
      </c>
      <c r="N95" s="3">
        <f aca="true" t="shared" si="52" ref="N95:N100">+G95-L95-M95</f>
        <v>0</v>
      </c>
      <c r="O95" t="s">
        <v>16</v>
      </c>
      <c r="Q95">
        <f aca="true" t="shared" si="53" ref="Q95:Q100">IF(E95&gt;1,1,0)</f>
        <v>0</v>
      </c>
    </row>
    <row r="96" spans="2:17" ht="12.75">
      <c r="B96" s="1"/>
      <c r="C96" s="146">
        <f>+C95</f>
        <v>0</v>
      </c>
      <c r="D96" s="113">
        <v>2</v>
      </c>
      <c r="E96" s="3">
        <v>0</v>
      </c>
      <c r="G96" s="3">
        <f t="shared" si="50"/>
        <v>0</v>
      </c>
      <c r="L96" s="3">
        <f t="shared" si="51"/>
        <v>0</v>
      </c>
      <c r="N96" s="3">
        <f t="shared" si="52"/>
        <v>0</v>
      </c>
      <c r="Q96">
        <f t="shared" si="53"/>
        <v>0</v>
      </c>
    </row>
    <row r="97" spans="2:17" ht="12.75">
      <c r="B97" s="1"/>
      <c r="C97" s="146">
        <f>+C96</f>
        <v>0</v>
      </c>
      <c r="D97" s="113">
        <v>3</v>
      </c>
      <c r="E97" s="3">
        <f>+C97*B97</f>
        <v>0</v>
      </c>
      <c r="G97" s="3">
        <f t="shared" si="50"/>
        <v>0</v>
      </c>
      <c r="L97" s="3">
        <f t="shared" si="51"/>
        <v>0</v>
      </c>
      <c r="N97" s="3">
        <f t="shared" si="52"/>
        <v>0</v>
      </c>
      <c r="Q97">
        <f t="shared" si="53"/>
        <v>0</v>
      </c>
    </row>
    <row r="98" spans="2:17" ht="12.75">
      <c r="B98" s="1"/>
      <c r="C98" s="146">
        <f>+C97</f>
        <v>0</v>
      </c>
      <c r="D98" s="113">
        <v>4</v>
      </c>
      <c r="E98" s="3">
        <f>+C98*B98</f>
        <v>0</v>
      </c>
      <c r="G98" s="3">
        <f t="shared" si="50"/>
        <v>0</v>
      </c>
      <c r="L98" s="3">
        <f t="shared" si="51"/>
        <v>0</v>
      </c>
      <c r="N98" s="3">
        <f t="shared" si="52"/>
        <v>0</v>
      </c>
      <c r="Q98">
        <f t="shared" si="53"/>
        <v>0</v>
      </c>
    </row>
    <row r="99" spans="2:17" ht="12.75">
      <c r="B99" s="1"/>
      <c r="C99" s="146">
        <f>+C98</f>
        <v>0</v>
      </c>
      <c r="D99" s="113">
        <v>5</v>
      </c>
      <c r="E99" s="3">
        <f>+C99*B99</f>
        <v>0</v>
      </c>
      <c r="G99" s="3">
        <f t="shared" si="50"/>
        <v>0</v>
      </c>
      <c r="L99" s="3">
        <f t="shared" si="51"/>
        <v>0</v>
      </c>
      <c r="N99" s="3">
        <f t="shared" si="52"/>
        <v>0</v>
      </c>
      <c r="Q99">
        <f t="shared" si="53"/>
        <v>0</v>
      </c>
    </row>
    <row r="100" spans="2:17" ht="12.75">
      <c r="B100" s="1"/>
      <c r="C100" s="146">
        <f>+C99</f>
        <v>0</v>
      </c>
      <c r="D100" s="113">
        <v>6</v>
      </c>
      <c r="E100" s="3">
        <f>+C100*B100</f>
        <v>0</v>
      </c>
      <c r="G100" s="3">
        <f t="shared" si="50"/>
        <v>0</v>
      </c>
      <c r="L100" s="3">
        <f t="shared" si="51"/>
        <v>0</v>
      </c>
      <c r="N100" s="3">
        <f t="shared" si="52"/>
        <v>0</v>
      </c>
      <c r="Q100">
        <f t="shared" si="53"/>
        <v>0</v>
      </c>
    </row>
    <row r="101" spans="1:15" ht="13.5" thickBot="1">
      <c r="A101" s="113" t="s">
        <v>16</v>
      </c>
      <c r="B101" s="118">
        <f>+SUM(B95:B100)</f>
        <v>0</v>
      </c>
      <c r="C101" s="147"/>
      <c r="D101" s="116" t="s">
        <v>1</v>
      </c>
      <c r="E101" s="4">
        <f>SUM(E95:E100)</f>
        <v>0</v>
      </c>
      <c r="F101" s="4">
        <f>SUM(F95:F100)</f>
        <v>0</v>
      </c>
      <c r="G101" s="4">
        <f t="shared" si="50"/>
        <v>0</v>
      </c>
      <c r="H101" s="4">
        <f aca="true" t="shared" si="54" ref="H101:N101">SUM(H95:H100)</f>
        <v>0</v>
      </c>
      <c r="I101" s="4">
        <f t="shared" si="54"/>
        <v>0</v>
      </c>
      <c r="J101" s="4">
        <f t="shared" si="54"/>
        <v>0</v>
      </c>
      <c r="K101" s="4">
        <f t="shared" si="54"/>
        <v>0</v>
      </c>
      <c r="L101" s="4">
        <f t="shared" si="54"/>
        <v>0</v>
      </c>
      <c r="M101" s="4">
        <f t="shared" si="54"/>
        <v>0</v>
      </c>
      <c r="N101" s="4">
        <f t="shared" si="54"/>
        <v>0</v>
      </c>
      <c r="O101" t="s">
        <v>16</v>
      </c>
    </row>
    <row r="102" spans="2:3" ht="13.5" thickTop="1">
      <c r="B102" s="1"/>
      <c r="C102" s="146"/>
    </row>
    <row r="103" spans="1:15" s="12" customFormat="1" ht="12.75">
      <c r="A103" s="121" t="s">
        <v>32</v>
      </c>
      <c r="B103" s="117" t="s">
        <v>31</v>
      </c>
      <c r="C103" s="29"/>
      <c r="D103" s="115" t="s">
        <v>18</v>
      </c>
      <c r="E103" s="15" t="s">
        <v>2</v>
      </c>
      <c r="F103" s="15" t="s">
        <v>82</v>
      </c>
      <c r="G103" s="15" t="s">
        <v>1</v>
      </c>
      <c r="H103" s="15" t="s">
        <v>4</v>
      </c>
      <c r="I103" s="15" t="s">
        <v>3</v>
      </c>
      <c r="J103" s="15" t="s">
        <v>5</v>
      </c>
      <c r="K103" s="15" t="s">
        <v>5</v>
      </c>
      <c r="L103" s="29" t="s">
        <v>6</v>
      </c>
      <c r="M103" s="29" t="s">
        <v>65</v>
      </c>
      <c r="N103" s="15" t="s">
        <v>7</v>
      </c>
      <c r="O103" s="12" t="s">
        <v>32</v>
      </c>
    </row>
    <row r="104" spans="1:17" ht="12.75">
      <c r="A104" s="113" t="s">
        <v>17</v>
      </c>
      <c r="B104" s="1"/>
      <c r="C104" s="146">
        <f>+C100</f>
        <v>0</v>
      </c>
      <c r="D104" s="113">
        <v>1</v>
      </c>
      <c r="E104" s="3">
        <v>0</v>
      </c>
      <c r="G104" s="3">
        <f>+F104+E104</f>
        <v>0</v>
      </c>
      <c r="L104" s="3">
        <f aca="true" t="shared" si="55" ref="L104:L109">+H104+I104+K104+J104</f>
        <v>0</v>
      </c>
      <c r="N104" s="3">
        <f aca="true" t="shared" si="56" ref="N104:N109">+G104-L104-M104</f>
        <v>0</v>
      </c>
      <c r="O104" t="s">
        <v>17</v>
      </c>
      <c r="Q104">
        <f aca="true" t="shared" si="57" ref="Q104:Q109">IF(E104&gt;1,1,0)</f>
        <v>0</v>
      </c>
    </row>
    <row r="105" spans="2:17" ht="12.75">
      <c r="B105" s="1"/>
      <c r="C105" s="146">
        <f>+C104</f>
        <v>0</v>
      </c>
      <c r="D105" s="113">
        <v>2</v>
      </c>
      <c r="E105" s="3">
        <v>0</v>
      </c>
      <c r="G105" s="3">
        <f aca="true" t="shared" si="58" ref="G105:G110">+F105+E105</f>
        <v>0</v>
      </c>
      <c r="L105" s="3">
        <f t="shared" si="55"/>
        <v>0</v>
      </c>
      <c r="N105" s="3">
        <f t="shared" si="56"/>
        <v>0</v>
      </c>
      <c r="Q105">
        <f t="shared" si="57"/>
        <v>0</v>
      </c>
    </row>
    <row r="106" spans="2:17" ht="12.75">
      <c r="B106" s="1"/>
      <c r="C106" s="146">
        <f>+C105</f>
        <v>0</v>
      </c>
      <c r="D106" s="113">
        <v>3</v>
      </c>
      <c r="E106" s="3">
        <f>+C106*B106</f>
        <v>0</v>
      </c>
      <c r="G106" s="3">
        <f t="shared" si="58"/>
        <v>0</v>
      </c>
      <c r="L106" s="3">
        <f t="shared" si="55"/>
        <v>0</v>
      </c>
      <c r="N106" s="3">
        <f t="shared" si="56"/>
        <v>0</v>
      </c>
      <c r="Q106">
        <f t="shared" si="57"/>
        <v>0</v>
      </c>
    </row>
    <row r="107" spans="2:17" ht="12.75">
      <c r="B107" s="1"/>
      <c r="C107" s="146">
        <f>+C106</f>
        <v>0</v>
      </c>
      <c r="D107" s="113">
        <v>4</v>
      </c>
      <c r="E107" s="3">
        <f>+C107*B107</f>
        <v>0</v>
      </c>
      <c r="G107" s="3">
        <f t="shared" si="58"/>
        <v>0</v>
      </c>
      <c r="L107" s="3">
        <f t="shared" si="55"/>
        <v>0</v>
      </c>
      <c r="N107" s="3">
        <f t="shared" si="56"/>
        <v>0</v>
      </c>
      <c r="Q107">
        <f t="shared" si="57"/>
        <v>0</v>
      </c>
    </row>
    <row r="108" spans="2:17" ht="12.75">
      <c r="B108" s="1"/>
      <c r="C108" s="146">
        <f>+C107</f>
        <v>0</v>
      </c>
      <c r="D108" s="113">
        <v>5</v>
      </c>
      <c r="E108" s="3">
        <f>+C108*B108</f>
        <v>0</v>
      </c>
      <c r="G108" s="3">
        <f t="shared" si="58"/>
        <v>0</v>
      </c>
      <c r="L108" s="3">
        <f t="shared" si="55"/>
        <v>0</v>
      </c>
      <c r="N108" s="3">
        <f t="shared" si="56"/>
        <v>0</v>
      </c>
      <c r="Q108">
        <f t="shared" si="57"/>
        <v>0</v>
      </c>
    </row>
    <row r="109" spans="2:17" ht="12.75">
      <c r="B109" s="1"/>
      <c r="C109" s="146">
        <f>+C108</f>
        <v>0</v>
      </c>
      <c r="D109" s="113">
        <v>6</v>
      </c>
      <c r="E109" s="3">
        <f>+C109*B109</f>
        <v>0</v>
      </c>
      <c r="G109" s="3">
        <f t="shared" si="58"/>
        <v>0</v>
      </c>
      <c r="L109" s="3">
        <f t="shared" si="55"/>
        <v>0</v>
      </c>
      <c r="N109" s="3">
        <f t="shared" si="56"/>
        <v>0</v>
      </c>
      <c r="Q109">
        <f t="shared" si="57"/>
        <v>0</v>
      </c>
    </row>
    <row r="110" spans="1:15" ht="13.5" thickBot="1">
      <c r="A110" s="113" t="s">
        <v>17</v>
      </c>
      <c r="B110" s="118">
        <f>+SUM(B104:B109)</f>
        <v>0</v>
      </c>
      <c r="C110" s="147"/>
      <c r="D110" s="116" t="s">
        <v>1</v>
      </c>
      <c r="E110" s="4">
        <f>SUM(E104:E109)</f>
        <v>0</v>
      </c>
      <c r="F110" s="4">
        <f>SUM(F104:F109)</f>
        <v>0</v>
      </c>
      <c r="G110" s="4">
        <f t="shared" si="58"/>
        <v>0</v>
      </c>
      <c r="H110" s="4">
        <f aca="true" t="shared" si="59" ref="H110:N110">SUM(H104:H109)</f>
        <v>0</v>
      </c>
      <c r="I110" s="4">
        <f t="shared" si="59"/>
        <v>0</v>
      </c>
      <c r="J110" s="4">
        <f t="shared" si="59"/>
        <v>0</v>
      </c>
      <c r="K110" s="4">
        <f t="shared" si="59"/>
        <v>0</v>
      </c>
      <c r="L110" s="4">
        <f t="shared" si="59"/>
        <v>0</v>
      </c>
      <c r="M110" s="4">
        <f t="shared" si="59"/>
        <v>0</v>
      </c>
      <c r="N110" s="4">
        <f t="shared" si="59"/>
        <v>0</v>
      </c>
      <c r="O110" t="s">
        <v>17</v>
      </c>
    </row>
    <row r="111" spans="2:14" ht="13.5" thickTop="1">
      <c r="B111" s="119"/>
      <c r="C111" s="119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2:17" ht="13.5" thickBot="1">
      <c r="B112" s="120">
        <f>+B110+B101+B92+B83+B74+B65+B56+B47+B38+B29+B20+B11</f>
        <v>0</v>
      </c>
      <c r="C112" s="145"/>
      <c r="D112" s="116" t="s">
        <v>1</v>
      </c>
      <c r="E112" s="10">
        <f aca="true" t="shared" si="60" ref="E112:N112">+E110+E101+E92+E83+E74+E65+E56+E47+E38+E29+E20+E11</f>
        <v>0</v>
      </c>
      <c r="F112" s="10">
        <f t="shared" si="60"/>
        <v>0</v>
      </c>
      <c r="G112" s="10">
        <f t="shared" si="60"/>
        <v>0</v>
      </c>
      <c r="H112" s="10">
        <f t="shared" si="60"/>
        <v>0</v>
      </c>
      <c r="I112" s="10">
        <f t="shared" si="60"/>
        <v>0</v>
      </c>
      <c r="J112" s="10">
        <f t="shared" si="60"/>
        <v>0</v>
      </c>
      <c r="K112" s="10">
        <f t="shared" si="60"/>
        <v>0</v>
      </c>
      <c r="L112" s="10">
        <f t="shared" si="60"/>
        <v>0</v>
      </c>
      <c r="M112" s="10">
        <f t="shared" si="60"/>
        <v>0</v>
      </c>
      <c r="N112" s="10">
        <f t="shared" si="60"/>
        <v>0</v>
      </c>
      <c r="Q112" s="2">
        <f>SUM(Q4:Q110)</f>
        <v>0</v>
      </c>
    </row>
    <row r="113" spans="1:17" ht="13.5" thickTop="1">
      <c r="A113" s="113" t="s">
        <v>66</v>
      </c>
      <c r="B113" s="7"/>
      <c r="C113" s="7"/>
      <c r="E113" s="96">
        <f>+E112</f>
        <v>0</v>
      </c>
      <c r="F113" s="96">
        <f>+F112</f>
        <v>0</v>
      </c>
      <c r="G113" s="96">
        <f>+F113+E113</f>
        <v>0</v>
      </c>
      <c r="H113" s="96">
        <f>+H112</f>
        <v>0</v>
      </c>
      <c r="I113" s="96">
        <f>+I112</f>
        <v>0</v>
      </c>
      <c r="J113" s="96"/>
      <c r="K113" s="96">
        <f>+K112+J112</f>
        <v>0</v>
      </c>
      <c r="L113" s="96">
        <f>+L112</f>
        <v>0</v>
      </c>
      <c r="M113" s="96">
        <f>+M112</f>
        <v>0</v>
      </c>
      <c r="N113" s="96">
        <f>+G113-H113-I113-K113-M113</f>
        <v>0</v>
      </c>
      <c r="Q113" t="s">
        <v>1</v>
      </c>
    </row>
    <row r="114" spans="2:14" ht="12.75">
      <c r="B114" s="7"/>
      <c r="C114" s="7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2:14" ht="12.75">
      <c r="B115" s="7" t="s">
        <v>29</v>
      </c>
      <c r="C115" s="7"/>
      <c r="E115" s="8" t="s">
        <v>29</v>
      </c>
      <c r="F115" s="8"/>
      <c r="G115" s="8"/>
      <c r="H115" s="8"/>
      <c r="I115" s="9" t="s">
        <v>29</v>
      </c>
      <c r="J115" s="8"/>
      <c r="K115" s="8"/>
      <c r="L115" s="8"/>
      <c r="M115" s="8"/>
      <c r="N115" s="8"/>
    </row>
    <row r="116" spans="2:14" ht="12.75">
      <c r="B116" s="7" t="s">
        <v>19</v>
      </c>
      <c r="C116" s="7"/>
      <c r="E116" s="8" t="s">
        <v>57</v>
      </c>
      <c r="F116" s="8"/>
      <c r="G116" s="8"/>
      <c r="H116" s="8"/>
      <c r="I116" s="18"/>
      <c r="J116" s="18"/>
      <c r="K116" s="18"/>
      <c r="L116" s="8"/>
      <c r="M116" s="8"/>
      <c r="N116" s="8"/>
    </row>
    <row r="117" spans="2:14" ht="12.75">
      <c r="B117" s="7"/>
      <c r="C117" s="7"/>
      <c r="E117" s="8" t="s">
        <v>59</v>
      </c>
      <c r="F117" s="8"/>
      <c r="G117" s="8"/>
      <c r="H117" s="8"/>
      <c r="I117" s="18"/>
      <c r="J117" s="18"/>
      <c r="K117" s="18"/>
      <c r="L117" s="8"/>
      <c r="M117" s="8"/>
      <c r="N117" s="8"/>
    </row>
    <row r="118" spans="2:14" ht="12.75">
      <c r="B118" s="7"/>
      <c r="C118" s="7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2:14" ht="12.75">
      <c r="B119" s="7" t="s">
        <v>29</v>
      </c>
      <c r="C119" s="7"/>
      <c r="E119" s="8" t="s">
        <v>58</v>
      </c>
      <c r="F119" s="8"/>
      <c r="G119" s="8"/>
      <c r="H119" s="8"/>
      <c r="I119" s="18"/>
      <c r="J119" s="18"/>
      <c r="K119" s="18"/>
      <c r="L119" s="8"/>
      <c r="M119" s="8"/>
      <c r="N119" s="8"/>
    </row>
    <row r="120" spans="2:14" ht="12.75">
      <c r="B120" s="7"/>
      <c r="C120" s="7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2:14" ht="12.75">
      <c r="B121" s="7" t="s">
        <v>53</v>
      </c>
      <c r="C121" s="7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2:14" ht="12.75">
      <c r="B122" s="7"/>
      <c r="C122" s="7"/>
      <c r="E122" s="8"/>
      <c r="F122" s="8"/>
      <c r="G122" s="8"/>
      <c r="H122" s="8"/>
      <c r="I122" s="18"/>
      <c r="J122" s="18"/>
      <c r="K122" s="18"/>
      <c r="L122" s="18"/>
      <c r="M122" s="18"/>
      <c r="N122" s="8"/>
    </row>
    <row r="123" spans="2:14" ht="12.75">
      <c r="B123" s="7"/>
      <c r="C123" s="7"/>
      <c r="E123" s="8"/>
      <c r="F123" s="8"/>
      <c r="G123" s="8"/>
      <c r="H123" s="8"/>
      <c r="I123" s="18"/>
      <c r="J123" s="18"/>
      <c r="K123" s="18"/>
      <c r="L123" s="18"/>
      <c r="M123" s="18"/>
      <c r="N123" s="8"/>
    </row>
    <row r="124" spans="2:14" ht="12.75">
      <c r="B124" s="7"/>
      <c r="C124" s="7"/>
      <c r="E124" s="8"/>
      <c r="F124" s="8"/>
      <c r="G124" s="8"/>
      <c r="H124" s="8"/>
      <c r="I124" s="18"/>
      <c r="J124" s="18"/>
      <c r="K124" s="18"/>
      <c r="L124" s="18"/>
      <c r="M124" s="18"/>
      <c r="N124" s="8"/>
    </row>
    <row r="125" spans="2:14" ht="12.75">
      <c r="B125" s="7"/>
      <c r="C125" s="7"/>
      <c r="H125" s="8"/>
      <c r="I125" s="18"/>
      <c r="J125" s="18"/>
      <c r="K125" s="18"/>
      <c r="L125" s="18"/>
      <c r="M125" s="18"/>
      <c r="N125" s="8"/>
    </row>
    <row r="126" spans="2:14" ht="12.75">
      <c r="B126" s="7"/>
      <c r="C126" s="7"/>
      <c r="H126" s="8"/>
      <c r="I126" s="18"/>
      <c r="J126" s="18"/>
      <c r="K126" s="18"/>
      <c r="L126" s="18"/>
      <c r="M126" s="18"/>
      <c r="N126" s="8"/>
    </row>
    <row r="127" spans="2:14" ht="12.75">
      <c r="B127" s="7"/>
      <c r="C127" s="7"/>
      <c r="H127" s="8"/>
      <c r="I127" s="8"/>
      <c r="J127" s="9"/>
      <c r="K127" s="9"/>
      <c r="L127" s="9"/>
      <c r="M127" s="9"/>
      <c r="N127" s="8"/>
    </row>
    <row r="128" spans="2:14" ht="12.75">
      <c r="B128" s="7" t="s">
        <v>84</v>
      </c>
      <c r="C128" s="7"/>
      <c r="H128" s="8"/>
      <c r="I128" s="97" t="s">
        <v>29</v>
      </c>
      <c r="J128" s="97"/>
      <c r="K128" s="97"/>
      <c r="L128" s="97"/>
      <c r="M128" s="97"/>
      <c r="N128" s="8"/>
    </row>
    <row r="129" spans="2:14" ht="12.75">
      <c r="B129" s="7"/>
      <c r="C129" s="7"/>
      <c r="H129" s="8"/>
      <c r="I129" s="8"/>
      <c r="J129" s="9"/>
      <c r="K129" s="9"/>
      <c r="L129" s="9"/>
      <c r="M129" s="9"/>
      <c r="N129" s="8"/>
    </row>
    <row r="130" spans="2:14" ht="12.75">
      <c r="B130" s="7" t="s">
        <v>54</v>
      </c>
      <c r="C130" s="7"/>
      <c r="E130" s="8"/>
      <c r="F130" s="8"/>
      <c r="G130" s="8"/>
      <c r="H130" s="8"/>
      <c r="I130" s="33"/>
      <c r="J130" s="33"/>
      <c r="K130" s="33"/>
      <c r="L130" s="33"/>
      <c r="M130" s="33"/>
      <c r="N130" s="8"/>
    </row>
    <row r="131" spans="2:14" ht="12.75">
      <c r="B131" s="7"/>
      <c r="C131" s="7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2:14" ht="12.75">
      <c r="B132" s="7" t="s">
        <v>55</v>
      </c>
      <c r="C132" s="7"/>
      <c r="E132" s="8"/>
      <c r="F132" s="8"/>
      <c r="G132" s="8"/>
      <c r="H132" s="8"/>
      <c r="I132" s="18"/>
      <c r="J132" s="18"/>
      <c r="K132" s="18"/>
      <c r="L132" s="18"/>
      <c r="M132" s="18"/>
      <c r="N132" s="8"/>
    </row>
    <row r="133" spans="2:3" ht="18">
      <c r="B133" s="100" t="s">
        <v>85</v>
      </c>
      <c r="C133" s="100"/>
    </row>
    <row r="134" spans="2:14" ht="13.5" thickBot="1">
      <c r="B134" s="122" t="s">
        <v>83</v>
      </c>
      <c r="C134" s="122"/>
      <c r="D134" s="94"/>
      <c r="E134" s="73">
        <f>+E112</f>
        <v>0</v>
      </c>
      <c r="F134" s="24"/>
      <c r="G134" s="24"/>
      <c r="I134" s="99" t="s">
        <v>78</v>
      </c>
      <c r="J134" s="99"/>
      <c r="K134" s="98"/>
      <c r="L134" s="98"/>
      <c r="M134" s="98"/>
      <c r="N134" s="98"/>
    </row>
    <row r="135" spans="2:14" ht="12.75">
      <c r="B135" s="94" t="s">
        <v>62</v>
      </c>
      <c r="C135" s="94"/>
      <c r="D135" s="94"/>
      <c r="E135" s="141">
        <v>0.04</v>
      </c>
      <c r="F135" s="26"/>
      <c r="G135" s="26"/>
      <c r="I135" s="98"/>
      <c r="J135" s="98"/>
      <c r="K135" s="98"/>
      <c r="L135" s="98"/>
      <c r="M135" s="98"/>
      <c r="N135" s="98"/>
    </row>
    <row r="136" spans="2:14" ht="12.75">
      <c r="B136" s="94" t="s">
        <v>1</v>
      </c>
      <c r="C136" s="94"/>
      <c r="D136" s="94"/>
      <c r="E136" s="24">
        <f>+E135*E134</f>
        <v>0</v>
      </c>
      <c r="F136" s="24"/>
      <c r="G136" s="24"/>
      <c r="I136" s="98" t="s">
        <v>29</v>
      </c>
      <c r="J136" s="98"/>
      <c r="K136" s="98"/>
      <c r="L136" s="98"/>
      <c r="M136" s="98"/>
      <c r="N136" s="98"/>
    </row>
    <row r="137" spans="2:14" ht="12.75">
      <c r="B137" s="24" t="s">
        <v>95</v>
      </c>
      <c r="C137" s="24"/>
      <c r="D137" s="24"/>
      <c r="E137" s="73">
        <v>0</v>
      </c>
      <c r="F137" s="26"/>
      <c r="G137" s="26"/>
      <c r="I137" s="98"/>
      <c r="J137" s="98"/>
      <c r="K137" s="98"/>
      <c r="L137" s="98"/>
      <c r="M137" s="98"/>
      <c r="N137" s="98"/>
    </row>
    <row r="138" spans="2:14" ht="12.75">
      <c r="B138" s="24"/>
      <c r="C138" s="24"/>
      <c r="D138" s="24"/>
      <c r="E138" s="24">
        <f>+E136+E137</f>
        <v>0</v>
      </c>
      <c r="F138" s="26"/>
      <c r="G138" s="26"/>
      <c r="I138" s="98"/>
      <c r="J138" s="98"/>
      <c r="K138" s="98"/>
      <c r="L138" s="98"/>
      <c r="M138" s="98"/>
      <c r="N138" s="98"/>
    </row>
    <row r="139" spans="2:14" ht="12.75">
      <c r="B139" s="24"/>
      <c r="C139" s="24"/>
      <c r="D139" s="24"/>
      <c r="E139" s="24"/>
      <c r="F139" s="26"/>
      <c r="G139" s="26"/>
      <c r="I139" s="98"/>
      <c r="J139" s="98"/>
      <c r="K139" s="98"/>
      <c r="L139" s="98"/>
      <c r="M139" s="98"/>
      <c r="N139" s="98"/>
    </row>
    <row r="140" spans="2:14" ht="12.75">
      <c r="B140" s="95" t="s">
        <v>63</v>
      </c>
      <c r="C140" s="95"/>
      <c r="D140" s="94"/>
      <c r="E140" s="24">
        <v>0</v>
      </c>
      <c r="F140" s="24"/>
      <c r="G140" s="24"/>
      <c r="I140" s="98"/>
      <c r="J140" s="98"/>
      <c r="K140" s="98"/>
      <c r="L140" s="98"/>
      <c r="M140" s="98"/>
      <c r="N140" s="98"/>
    </row>
    <row r="141" spans="2:14" ht="12.75">
      <c r="B141" s="95" t="s">
        <v>63</v>
      </c>
      <c r="C141" s="95"/>
      <c r="D141" s="94"/>
      <c r="E141" s="24">
        <v>0</v>
      </c>
      <c r="F141" s="24"/>
      <c r="G141" s="24"/>
      <c r="I141" s="98"/>
      <c r="J141" s="98"/>
      <c r="K141" s="98"/>
      <c r="L141" s="98"/>
      <c r="M141" s="98"/>
      <c r="N141" s="98"/>
    </row>
    <row r="142" spans="2:14" ht="12.75">
      <c r="B142" s="95" t="s">
        <v>63</v>
      </c>
      <c r="C142" s="95"/>
      <c r="D142" s="94"/>
      <c r="E142" s="24">
        <v>0</v>
      </c>
      <c r="F142" s="24"/>
      <c r="G142" s="24"/>
      <c r="I142" s="98"/>
      <c r="J142" s="98"/>
      <c r="K142" s="98"/>
      <c r="L142" s="98"/>
      <c r="M142" s="98"/>
      <c r="N142" s="98"/>
    </row>
    <row r="143" spans="2:14" ht="12.75">
      <c r="B143" s="95" t="s">
        <v>63</v>
      </c>
      <c r="C143" s="95"/>
      <c r="D143" s="94"/>
      <c r="E143" s="24">
        <v>0</v>
      </c>
      <c r="F143" s="24"/>
      <c r="G143" s="24"/>
      <c r="I143" s="98"/>
      <c r="J143" s="98"/>
      <c r="K143" s="98"/>
      <c r="L143" s="98"/>
      <c r="M143" s="98"/>
      <c r="N143" s="98"/>
    </row>
    <row r="144" spans="2:14" ht="13.5" thickBot="1">
      <c r="B144" s="95"/>
      <c r="C144" s="95"/>
      <c r="D144" s="94"/>
      <c r="E144" s="24"/>
      <c r="F144" s="24"/>
      <c r="G144" s="24"/>
      <c r="I144" s="98"/>
      <c r="J144" s="98"/>
      <c r="K144" s="98"/>
      <c r="L144" s="98"/>
      <c r="M144" s="98"/>
      <c r="N144" s="98"/>
    </row>
    <row r="145" spans="2:14" ht="13.5" thickBot="1">
      <c r="B145" s="95" t="s">
        <v>64</v>
      </c>
      <c r="C145" s="95"/>
      <c r="D145" s="94"/>
      <c r="E145" s="25">
        <f>+E138-E141-E143-E140-E142</f>
        <v>0</v>
      </c>
      <c r="F145" s="26"/>
      <c r="G145" s="26"/>
      <c r="I145" s="98"/>
      <c r="J145" s="98"/>
      <c r="K145" s="98"/>
      <c r="L145" s="98"/>
      <c r="M145" s="98"/>
      <c r="N145" s="98"/>
    </row>
    <row r="146" spans="2:9" ht="12.75">
      <c r="B146" s="23"/>
      <c r="C146" s="23"/>
      <c r="D146" s="94"/>
      <c r="E146" s="24"/>
      <c r="F146" s="24"/>
      <c r="G146" s="24"/>
      <c r="I146" s="3" t="s">
        <v>29</v>
      </c>
    </row>
    <row r="147" spans="1:9" s="102" customFormat="1" ht="12.75">
      <c r="A147" s="114"/>
      <c r="D147" s="114"/>
      <c r="I147" s="102" t="s">
        <v>87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R163"/>
  <sheetViews>
    <sheetView zoomScalePageLayoutView="0" workbookViewId="0" topLeftCell="A1">
      <selection activeCell="J81" sqref="J81"/>
    </sheetView>
  </sheetViews>
  <sheetFormatPr defaultColWidth="9.140625" defaultRowHeight="12.75"/>
  <cols>
    <col min="1" max="1" width="5.421875" style="0" customWidth="1"/>
    <col min="2" max="2" width="3.7109375" style="0" customWidth="1"/>
    <col min="3" max="3" width="9.140625" style="17" customWidth="1"/>
    <col min="4" max="4" width="4.421875" style="17" customWidth="1"/>
    <col min="5" max="14" width="9.140625" style="3" customWidth="1"/>
    <col min="15" max="15" width="9.140625" style="108" customWidth="1"/>
    <col min="16" max="17" width="9.140625" style="32" customWidth="1"/>
    <col min="18" max="18" width="9.140625" style="158" customWidth="1"/>
    <col min="19" max="19" width="10.421875" style="159" customWidth="1"/>
    <col min="20" max="20" width="9.140625" style="158" customWidth="1"/>
    <col min="21" max="21" width="9.140625" style="160" customWidth="1"/>
    <col min="22" max="22" width="10.421875" style="32" bestFit="1" customWidth="1"/>
    <col min="23" max="23" width="9.140625" style="3" customWidth="1"/>
    <col min="24" max="24" width="9.57421875" style="3" customWidth="1"/>
    <col min="25" max="25" width="9.140625" style="3" customWidth="1"/>
    <col min="26" max="26" width="4.28125" style="3" customWidth="1"/>
    <col min="27" max="44" width="9.140625" style="3" customWidth="1"/>
  </cols>
  <sheetData>
    <row r="1" spans="1:15" ht="12.75">
      <c r="A1" t="s">
        <v>29</v>
      </c>
      <c r="B1" t="s">
        <v>29</v>
      </c>
      <c r="C1" s="21" t="str">
        <f>+'NAME YEAR END'!C1</f>
        <v>NAME</v>
      </c>
      <c r="D1" s="21"/>
      <c r="O1" s="107"/>
    </row>
    <row r="2" spans="1:15" ht="12.75">
      <c r="A2" t="s">
        <v>29</v>
      </c>
      <c r="C2" s="21">
        <f>+'NAME YEAR END'!C3</f>
        <v>2023</v>
      </c>
      <c r="D2" s="21"/>
      <c r="E2" s="6" t="s">
        <v>52</v>
      </c>
      <c r="F2" s="6"/>
      <c r="G2" s="6"/>
      <c r="O2" s="107"/>
    </row>
    <row r="3" spans="15:26" ht="12.75">
      <c r="O3" s="111"/>
      <c r="P3" s="111"/>
      <c r="Q3" s="111"/>
      <c r="R3" s="161"/>
      <c r="S3" s="162"/>
      <c r="T3" s="161"/>
      <c r="U3" s="163"/>
      <c r="V3" s="20" t="s">
        <v>60</v>
      </c>
      <c r="W3" s="29" t="s">
        <v>28</v>
      </c>
      <c r="X3" s="20" t="s">
        <v>60</v>
      </c>
      <c r="Y3" s="29" t="s">
        <v>91</v>
      </c>
      <c r="Z3" s="20"/>
    </row>
    <row r="4" spans="2:44" s="11" customFormat="1" ht="12.75">
      <c r="B4" s="11" t="s">
        <v>29</v>
      </c>
      <c r="C4" s="17"/>
      <c r="D4" s="17"/>
      <c r="E4" s="14" t="s">
        <v>2</v>
      </c>
      <c r="F4" s="14" t="s">
        <v>82</v>
      </c>
      <c r="G4" s="14" t="s">
        <v>1</v>
      </c>
      <c r="H4" s="14" t="s">
        <v>4</v>
      </c>
      <c r="I4" s="14" t="s">
        <v>3</v>
      </c>
      <c r="J4" s="14" t="s">
        <v>5</v>
      </c>
      <c r="K4" s="14" t="s">
        <v>5</v>
      </c>
      <c r="L4" s="16" t="s">
        <v>6</v>
      </c>
      <c r="M4" s="27" t="s">
        <v>65</v>
      </c>
      <c r="N4" s="14" t="s">
        <v>7</v>
      </c>
      <c r="O4" s="106" t="s">
        <v>4</v>
      </c>
      <c r="P4" s="15" t="s">
        <v>3</v>
      </c>
      <c r="Q4" s="15" t="s">
        <v>5</v>
      </c>
      <c r="R4" s="159" t="s">
        <v>8</v>
      </c>
      <c r="S4" s="159"/>
      <c r="T4" s="159" t="s">
        <v>2</v>
      </c>
      <c r="U4" s="164" t="s">
        <v>30</v>
      </c>
      <c r="V4" s="20" t="s">
        <v>89</v>
      </c>
      <c r="W4" s="29" t="s">
        <v>63</v>
      </c>
      <c r="X4" s="20" t="s">
        <v>90</v>
      </c>
      <c r="Y4" s="29" t="s">
        <v>74</v>
      </c>
      <c r="Z4" s="20"/>
      <c r="AA4" s="105" t="s">
        <v>88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</row>
    <row r="5" spans="1:27" ht="12.75">
      <c r="A5" t="s">
        <v>0</v>
      </c>
      <c r="B5">
        <v>1</v>
      </c>
      <c r="C5" s="17">
        <f>+1!B2</f>
        <v>0</v>
      </c>
      <c r="E5" s="3">
        <f>+1!E11</f>
        <v>0</v>
      </c>
      <c r="F5" s="3">
        <f>+1!F11</f>
        <v>0</v>
      </c>
      <c r="G5" s="3">
        <f>+1!G11</f>
        <v>0</v>
      </c>
      <c r="H5" s="3">
        <f>+1!H11</f>
        <v>0</v>
      </c>
      <c r="I5" s="3">
        <f>+1!I11</f>
        <v>0</v>
      </c>
      <c r="J5" s="3">
        <f>+1!J11</f>
        <v>0</v>
      </c>
      <c r="K5" s="3">
        <f>+1!K11</f>
        <v>0</v>
      </c>
      <c r="L5" s="3">
        <f>+1!L11</f>
        <v>0</v>
      </c>
      <c r="M5" s="3">
        <f>+1!M11</f>
        <v>0</v>
      </c>
      <c r="N5" s="3">
        <f>+1!N11</f>
        <v>0</v>
      </c>
      <c r="S5" s="159" t="str">
        <f>+A5</f>
        <v>JAN</v>
      </c>
      <c r="U5" s="165"/>
      <c r="AA5" s="3">
        <f aca="true" t="shared" si="0" ref="AA5:AA14">+IF(E5=0,0,1)</f>
        <v>0</v>
      </c>
    </row>
    <row r="6" spans="2:27" ht="12.75">
      <c r="B6">
        <v>2</v>
      </c>
      <c r="C6" s="17">
        <f>+2!B2</f>
        <v>0</v>
      </c>
      <c r="E6" s="3">
        <f>+2!E11</f>
        <v>0</v>
      </c>
      <c r="F6" s="3">
        <f>+2!F11</f>
        <v>0</v>
      </c>
      <c r="G6" s="3">
        <f>+2!G11</f>
        <v>0</v>
      </c>
      <c r="H6" s="3">
        <f>+2!H11</f>
        <v>0</v>
      </c>
      <c r="I6" s="3">
        <f>+2!I11</f>
        <v>0</v>
      </c>
      <c r="J6" s="3">
        <f>+2!J11</f>
        <v>0</v>
      </c>
      <c r="K6" s="3">
        <f>+2!K11</f>
        <v>0</v>
      </c>
      <c r="L6" s="3">
        <f>+2!L11</f>
        <v>0</v>
      </c>
      <c r="M6" s="3">
        <f>+2!M11</f>
        <v>0</v>
      </c>
      <c r="N6" s="3">
        <f>+2!N11</f>
        <v>0</v>
      </c>
      <c r="U6" s="165"/>
      <c r="AA6" s="3">
        <f t="shared" si="0"/>
        <v>0</v>
      </c>
    </row>
    <row r="7" spans="2:27" ht="12.75">
      <c r="B7">
        <v>3</v>
      </c>
      <c r="C7" s="17">
        <f>+3!B2</f>
        <v>0</v>
      </c>
      <c r="E7" s="3">
        <f>+3!E11</f>
        <v>0</v>
      </c>
      <c r="F7" s="3">
        <f>+3!F11</f>
        <v>0</v>
      </c>
      <c r="G7" s="3">
        <f>+3!G11</f>
        <v>0</v>
      </c>
      <c r="H7" s="3">
        <f>+3!H11</f>
        <v>0</v>
      </c>
      <c r="I7" s="3">
        <f>+3!I11</f>
        <v>0</v>
      </c>
      <c r="J7" s="3">
        <f>+3!J11</f>
        <v>0</v>
      </c>
      <c r="K7" s="3">
        <f>+3!K11</f>
        <v>0</v>
      </c>
      <c r="L7" s="3">
        <f>+3!L11</f>
        <v>0</v>
      </c>
      <c r="M7" s="3">
        <f>+3!M11</f>
        <v>0</v>
      </c>
      <c r="N7" s="3">
        <f>+3!N11</f>
        <v>0</v>
      </c>
      <c r="S7" s="159" t="str">
        <f>+'NAME YEAR END'!C1</f>
        <v>NAME</v>
      </c>
      <c r="U7" s="165"/>
      <c r="AA7" s="3">
        <f t="shared" si="0"/>
        <v>0</v>
      </c>
    </row>
    <row r="8" spans="2:27" ht="12.75">
      <c r="B8">
        <v>4</v>
      </c>
      <c r="C8" s="17">
        <f>+4!B2</f>
        <v>0</v>
      </c>
      <c r="E8" s="3">
        <f>+4!E11</f>
        <v>0</v>
      </c>
      <c r="F8" s="3">
        <f>+4!F11</f>
        <v>0</v>
      </c>
      <c r="G8" s="3">
        <f>+4!G11</f>
        <v>0</v>
      </c>
      <c r="H8" s="3">
        <f>+4!H11</f>
        <v>0</v>
      </c>
      <c r="I8" s="3">
        <f>+4!I11</f>
        <v>0</v>
      </c>
      <c r="J8" s="3">
        <f>+4!J11</f>
        <v>0</v>
      </c>
      <c r="K8" s="3">
        <f>+4!K11</f>
        <v>0</v>
      </c>
      <c r="L8" s="3">
        <f>+4!L11</f>
        <v>0</v>
      </c>
      <c r="M8" s="3">
        <f>+4!M11</f>
        <v>0</v>
      </c>
      <c r="N8" s="3">
        <f>+4!N11</f>
        <v>0</v>
      </c>
      <c r="U8" s="165"/>
      <c r="AA8" s="3">
        <f t="shared" si="0"/>
        <v>0</v>
      </c>
    </row>
    <row r="9" spans="2:27" ht="12.75">
      <c r="B9">
        <v>5</v>
      </c>
      <c r="C9" s="17">
        <f>+5!B2</f>
        <v>0</v>
      </c>
      <c r="E9" s="3">
        <f>+5!E11</f>
        <v>0</v>
      </c>
      <c r="F9" s="3">
        <f>+5!F11</f>
        <v>0</v>
      </c>
      <c r="G9" s="3">
        <f>+5!G11</f>
        <v>0</v>
      </c>
      <c r="H9" s="3">
        <f>+5!H11</f>
        <v>0</v>
      </c>
      <c r="I9" s="3">
        <f>+5!I11</f>
        <v>0</v>
      </c>
      <c r="J9" s="3">
        <f>+5!J11</f>
        <v>0</v>
      </c>
      <c r="K9" s="3">
        <f>+5!K11</f>
        <v>0</v>
      </c>
      <c r="L9" s="3">
        <f>+5!L11</f>
        <v>0</v>
      </c>
      <c r="M9" s="3">
        <f>+5!M11</f>
        <v>0</v>
      </c>
      <c r="N9" s="3">
        <f>+5!N11</f>
        <v>0</v>
      </c>
      <c r="U9" s="165"/>
      <c r="Y9" s="157"/>
      <c r="AA9" s="3">
        <f t="shared" si="0"/>
        <v>0</v>
      </c>
    </row>
    <row r="10" spans="2:27" ht="12.75">
      <c r="B10">
        <v>6</v>
      </c>
      <c r="C10" s="17">
        <f>+6!B2</f>
        <v>0</v>
      </c>
      <c r="E10" s="3">
        <f>+6!E11</f>
        <v>0</v>
      </c>
      <c r="F10" s="3">
        <f>+6!F11</f>
        <v>0</v>
      </c>
      <c r="G10" s="3">
        <f>+6!G11</f>
        <v>0</v>
      </c>
      <c r="H10" s="3">
        <f>+6!H11</f>
        <v>0</v>
      </c>
      <c r="I10" s="3">
        <f>+6!I11</f>
        <v>0</v>
      </c>
      <c r="J10" s="3">
        <f>+6!J11</f>
        <v>0</v>
      </c>
      <c r="K10" s="3">
        <f>+6!K11</f>
        <v>0</v>
      </c>
      <c r="L10" s="3">
        <f>+6!L11</f>
        <v>0</v>
      </c>
      <c r="M10" s="3">
        <f>+6!M11</f>
        <v>0</v>
      </c>
      <c r="N10" s="3">
        <f>+6!N11</f>
        <v>0</v>
      </c>
      <c r="U10" s="165"/>
      <c r="AA10" s="3">
        <f t="shared" si="0"/>
        <v>0</v>
      </c>
    </row>
    <row r="11" spans="2:27" ht="12.75">
      <c r="B11">
        <v>7</v>
      </c>
      <c r="C11" s="17">
        <f>+7!B2</f>
        <v>0</v>
      </c>
      <c r="E11" s="3">
        <f>+7!E11</f>
        <v>0</v>
      </c>
      <c r="F11" s="3">
        <f>+7!F11</f>
        <v>0</v>
      </c>
      <c r="G11" s="3">
        <f>+7!G11</f>
        <v>0</v>
      </c>
      <c r="H11" s="3">
        <f>+7!H11</f>
        <v>0</v>
      </c>
      <c r="I11" s="3">
        <f>+7!I11</f>
        <v>0</v>
      </c>
      <c r="J11" s="3">
        <f>+7!J11</f>
        <v>0</v>
      </c>
      <c r="K11" s="3">
        <f>+7!K11</f>
        <v>0</v>
      </c>
      <c r="L11" s="3">
        <f>+7!L11</f>
        <v>0</v>
      </c>
      <c r="M11" s="3">
        <f>+7!M11</f>
        <v>0</v>
      </c>
      <c r="N11" s="3">
        <f>+7!N11</f>
        <v>0</v>
      </c>
      <c r="R11" s="159" t="s">
        <v>69</v>
      </c>
      <c r="U11" s="165"/>
      <c r="AA11" s="3">
        <f t="shared" si="0"/>
        <v>0</v>
      </c>
    </row>
    <row r="12" spans="2:27" ht="12.75">
      <c r="B12">
        <v>8</v>
      </c>
      <c r="C12" s="17">
        <f>+8!B2</f>
        <v>0</v>
      </c>
      <c r="E12" s="3">
        <f>+8!E11</f>
        <v>0</v>
      </c>
      <c r="F12" s="3">
        <f>+8!F11</f>
        <v>0</v>
      </c>
      <c r="G12" s="3">
        <f>+8!G11</f>
        <v>0</v>
      </c>
      <c r="H12" s="3">
        <f>+8!H11</f>
        <v>0</v>
      </c>
      <c r="I12" s="3">
        <f>+8!I11</f>
        <v>0</v>
      </c>
      <c r="J12" s="3">
        <f>+8!J11</f>
        <v>0</v>
      </c>
      <c r="K12" s="3">
        <f>+8!K11</f>
        <v>0</v>
      </c>
      <c r="L12" s="3">
        <f>+8!L11</f>
        <v>0</v>
      </c>
      <c r="M12" s="3">
        <f>+8!M11</f>
        <v>0</v>
      </c>
      <c r="N12" s="3">
        <f>+8!N11</f>
        <v>0</v>
      </c>
      <c r="R12" s="159" t="s">
        <v>9</v>
      </c>
      <c r="U12" s="165"/>
      <c r="AA12" s="3">
        <f t="shared" si="0"/>
        <v>0</v>
      </c>
    </row>
    <row r="13" spans="2:27" ht="12.75">
      <c r="B13">
        <v>9</v>
      </c>
      <c r="C13" s="17">
        <f>+9!B2</f>
        <v>0</v>
      </c>
      <c r="E13" s="3">
        <f>+9!E11</f>
        <v>0</v>
      </c>
      <c r="F13" s="3">
        <f>+9!F11</f>
        <v>0</v>
      </c>
      <c r="G13" s="3">
        <f>+9!G11</f>
        <v>0</v>
      </c>
      <c r="H13" s="3">
        <f>+9!H11</f>
        <v>0</v>
      </c>
      <c r="I13" s="3">
        <f>+9!I11</f>
        <v>0</v>
      </c>
      <c r="J13" s="3">
        <f>+9!J11</f>
        <v>0</v>
      </c>
      <c r="K13" s="3">
        <f>+9!K11</f>
        <v>0</v>
      </c>
      <c r="L13" s="3">
        <f>+9!L11</f>
        <v>0</v>
      </c>
      <c r="M13" s="3">
        <f>+9!M11</f>
        <v>0</v>
      </c>
      <c r="N13" s="3">
        <f>+9!N11</f>
        <v>0</v>
      </c>
      <c r="P13" s="15" t="s">
        <v>29</v>
      </c>
      <c r="Q13" s="112" t="s">
        <v>29</v>
      </c>
      <c r="R13" s="159" t="s">
        <v>68</v>
      </c>
      <c r="T13" s="166" t="s">
        <v>29</v>
      </c>
      <c r="U13" s="165" t="s">
        <v>29</v>
      </c>
      <c r="V13" s="32" t="s">
        <v>29</v>
      </c>
      <c r="AA13" s="3">
        <f t="shared" si="0"/>
        <v>0</v>
      </c>
    </row>
    <row r="14" spans="2:27" ht="12.75">
      <c r="B14">
        <v>10</v>
      </c>
      <c r="C14" s="17">
        <f>+'10'!B2</f>
        <v>0</v>
      </c>
      <c r="E14" s="3">
        <f>+'10'!E11</f>
        <v>0</v>
      </c>
      <c r="F14" s="3">
        <f>+'10'!F11</f>
        <v>0</v>
      </c>
      <c r="G14" s="3">
        <f>+'10'!G11</f>
        <v>0</v>
      </c>
      <c r="H14" s="3">
        <f>+'10'!H11</f>
        <v>0</v>
      </c>
      <c r="I14" s="3">
        <f>+'10'!I11</f>
        <v>0</v>
      </c>
      <c r="J14" s="3">
        <f>+'10'!J11</f>
        <v>0</v>
      </c>
      <c r="K14" s="3">
        <f>+'10'!K11</f>
        <v>0</v>
      </c>
      <c r="L14" s="3">
        <f>+'10'!L11</f>
        <v>0</v>
      </c>
      <c r="M14" s="3">
        <f>+'10'!M11</f>
        <v>0</v>
      </c>
      <c r="N14" s="3">
        <f>+'10'!N11</f>
        <v>0</v>
      </c>
      <c r="S14" s="159" t="s">
        <v>99</v>
      </c>
      <c r="T14" s="166"/>
      <c r="U14" s="165"/>
      <c r="AA14" s="3">
        <f t="shared" si="0"/>
        <v>0</v>
      </c>
    </row>
    <row r="15" spans="1:27" ht="13.5" thickBot="1">
      <c r="A15" t="str">
        <f>+A5</f>
        <v>JAN</v>
      </c>
      <c r="C15" s="17" t="s">
        <v>1</v>
      </c>
      <c r="E15" s="4">
        <f aca="true" t="shared" si="1" ref="E15:N15">SUM(E5:E14)</f>
        <v>0</v>
      </c>
      <c r="F15" s="4">
        <f t="shared" si="1"/>
        <v>0</v>
      </c>
      <c r="G15" s="4">
        <f t="shared" si="1"/>
        <v>0</v>
      </c>
      <c r="H15" s="4">
        <f t="shared" si="1"/>
        <v>0</v>
      </c>
      <c r="I15" s="4">
        <f t="shared" si="1"/>
        <v>0</v>
      </c>
      <c r="J15" s="4">
        <f t="shared" si="1"/>
        <v>0</v>
      </c>
      <c r="K15" s="4">
        <f t="shared" si="1"/>
        <v>0</v>
      </c>
      <c r="L15" s="4">
        <f t="shared" si="1"/>
        <v>0</v>
      </c>
      <c r="M15" s="4">
        <f t="shared" si="1"/>
        <v>0</v>
      </c>
      <c r="N15" s="4">
        <f t="shared" si="1"/>
        <v>0</v>
      </c>
      <c r="O15" s="109">
        <f>+H15*2</f>
        <v>0</v>
      </c>
      <c r="P15" s="110">
        <f>+I15*2.4</f>
        <v>0</v>
      </c>
      <c r="Q15" s="110">
        <f>+J15+K15</f>
        <v>0</v>
      </c>
      <c r="R15" s="167">
        <f>SUM(O15:Q15)</f>
        <v>0</v>
      </c>
      <c r="S15" s="159" t="str">
        <f>+S5</f>
        <v>JAN</v>
      </c>
      <c r="T15" s="168">
        <f>+G15</f>
        <v>0</v>
      </c>
      <c r="U15" s="169">
        <f>+AA15</f>
        <v>0</v>
      </c>
      <c r="V15" s="32">
        <f>+R15</f>
        <v>0</v>
      </c>
      <c r="W15" s="3">
        <v>0</v>
      </c>
      <c r="X15" s="3">
        <v>0</v>
      </c>
      <c r="Y15" s="3">
        <f>+R15-W15</f>
        <v>0</v>
      </c>
      <c r="AA15" s="3">
        <f>SUM(AA5:AA14)</f>
        <v>0</v>
      </c>
    </row>
    <row r="16" spans="21:26" ht="13.5" thickTop="1">
      <c r="U16" s="165"/>
      <c r="V16" s="20" t="s">
        <v>60</v>
      </c>
      <c r="W16" s="29" t="s">
        <v>28</v>
      </c>
      <c r="X16" s="20" t="s">
        <v>60</v>
      </c>
      <c r="Y16" s="29" t="s">
        <v>91</v>
      </c>
      <c r="Z16" s="20"/>
    </row>
    <row r="17" spans="2:44" s="11" customFormat="1" ht="12.75">
      <c r="B17" s="11" t="s">
        <v>29</v>
      </c>
      <c r="C17" s="17"/>
      <c r="D17" s="17"/>
      <c r="E17" s="14" t="s">
        <v>2</v>
      </c>
      <c r="F17" s="14" t="s">
        <v>82</v>
      </c>
      <c r="G17" s="14" t="s">
        <v>1</v>
      </c>
      <c r="H17" s="14" t="s">
        <v>4</v>
      </c>
      <c r="I17" s="14" t="s">
        <v>3</v>
      </c>
      <c r="J17" s="14" t="s">
        <v>5</v>
      </c>
      <c r="K17" s="14" t="s">
        <v>5</v>
      </c>
      <c r="L17" s="16" t="s">
        <v>6</v>
      </c>
      <c r="M17" s="27" t="s">
        <v>65</v>
      </c>
      <c r="N17" s="14" t="s">
        <v>7</v>
      </c>
      <c r="O17" s="106" t="s">
        <v>4</v>
      </c>
      <c r="P17" s="15" t="s">
        <v>3</v>
      </c>
      <c r="Q17" s="15" t="s">
        <v>5</v>
      </c>
      <c r="R17" s="159" t="s">
        <v>8</v>
      </c>
      <c r="S17" s="159"/>
      <c r="T17" s="159" t="s">
        <v>2</v>
      </c>
      <c r="U17" s="170" t="s">
        <v>30</v>
      </c>
      <c r="V17" s="20" t="s">
        <v>89</v>
      </c>
      <c r="W17" s="29" t="s">
        <v>63</v>
      </c>
      <c r="X17" s="20" t="s">
        <v>90</v>
      </c>
      <c r="Y17" s="29" t="s">
        <v>74</v>
      </c>
      <c r="Z17" s="20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</row>
    <row r="18" spans="1:27" ht="12.75">
      <c r="A18" t="s">
        <v>9</v>
      </c>
      <c r="B18">
        <v>1</v>
      </c>
      <c r="C18" s="17">
        <f aca="true" t="shared" si="2" ref="C18:C27">+C5</f>
        <v>0</v>
      </c>
      <c r="E18" s="3">
        <f>SUM(1!E20)</f>
        <v>0</v>
      </c>
      <c r="F18" s="3">
        <f>SUM(1!F20)</f>
        <v>0</v>
      </c>
      <c r="G18" s="3">
        <f>SUM(1!G20)</f>
        <v>0</v>
      </c>
      <c r="H18" s="3">
        <f>SUM(1!H20)</f>
        <v>0</v>
      </c>
      <c r="I18" s="3">
        <f>SUM(1!I20)</f>
        <v>0</v>
      </c>
      <c r="J18" s="3">
        <f>SUM(1!J20)</f>
        <v>0</v>
      </c>
      <c r="K18" s="3">
        <f>SUM(1!K20)</f>
        <v>0</v>
      </c>
      <c r="L18" s="3">
        <f>SUM(1!L20)</f>
        <v>0</v>
      </c>
      <c r="M18" s="3">
        <f>SUM(1!M20)</f>
        <v>0</v>
      </c>
      <c r="N18" s="3">
        <f>SUM(1!N20)</f>
        <v>0</v>
      </c>
      <c r="S18" s="159" t="str">
        <f>+A18</f>
        <v>FEB</v>
      </c>
      <c r="U18" s="165"/>
      <c r="AA18" s="3">
        <f aca="true" t="shared" si="3" ref="AA18:AA27">+IF(E18=0,0,1)</f>
        <v>0</v>
      </c>
    </row>
    <row r="19" spans="2:27" ht="12.75">
      <c r="B19">
        <v>2</v>
      </c>
      <c r="C19" s="17">
        <f t="shared" si="2"/>
        <v>0</v>
      </c>
      <c r="E19" s="3">
        <f>+2!E20</f>
        <v>0</v>
      </c>
      <c r="F19" s="3">
        <f>+2!F20</f>
        <v>0</v>
      </c>
      <c r="G19" s="3">
        <f>+2!G20</f>
        <v>0</v>
      </c>
      <c r="H19" s="3">
        <f>+2!H20</f>
        <v>0</v>
      </c>
      <c r="I19" s="3">
        <f>+2!I20</f>
        <v>0</v>
      </c>
      <c r="J19" s="3">
        <f>+2!J20</f>
        <v>0</v>
      </c>
      <c r="K19" s="3">
        <f>+2!K20</f>
        <v>0</v>
      </c>
      <c r="L19" s="3">
        <f>+2!L20</f>
        <v>0</v>
      </c>
      <c r="M19" s="3">
        <f>+2!M20</f>
        <v>0</v>
      </c>
      <c r="N19" s="3">
        <f>+2!N20</f>
        <v>0</v>
      </c>
      <c r="U19" s="165"/>
      <c r="AA19" s="3">
        <f t="shared" si="3"/>
        <v>0</v>
      </c>
    </row>
    <row r="20" spans="2:27" ht="12.75">
      <c r="B20">
        <v>3</v>
      </c>
      <c r="C20" s="17">
        <f t="shared" si="2"/>
        <v>0</v>
      </c>
      <c r="E20" s="3">
        <f>+3!E20</f>
        <v>0</v>
      </c>
      <c r="F20" s="3">
        <f>+3!F20</f>
        <v>0</v>
      </c>
      <c r="G20" s="3">
        <f>+3!G20</f>
        <v>0</v>
      </c>
      <c r="H20" s="3">
        <f>+3!H20</f>
        <v>0</v>
      </c>
      <c r="I20" s="3">
        <f>+3!I20</f>
        <v>0</v>
      </c>
      <c r="J20" s="3">
        <f>+3!J20</f>
        <v>0</v>
      </c>
      <c r="K20" s="3">
        <f>+3!K20</f>
        <v>0</v>
      </c>
      <c r="L20" s="3">
        <f>+3!L20</f>
        <v>0</v>
      </c>
      <c r="M20" s="3">
        <f>+3!M20</f>
        <v>0</v>
      </c>
      <c r="N20" s="3">
        <f>+3!N20</f>
        <v>0</v>
      </c>
      <c r="S20" s="159" t="str">
        <f>+S7</f>
        <v>NAME</v>
      </c>
      <c r="U20" s="165"/>
      <c r="AA20" s="3">
        <f t="shared" si="3"/>
        <v>0</v>
      </c>
    </row>
    <row r="21" spans="2:27" ht="12.75">
      <c r="B21">
        <v>4</v>
      </c>
      <c r="C21" s="17">
        <f t="shared" si="2"/>
        <v>0</v>
      </c>
      <c r="E21" s="3">
        <f>+4!E20</f>
        <v>0</v>
      </c>
      <c r="F21" s="3">
        <f>+4!F20</f>
        <v>0</v>
      </c>
      <c r="G21" s="3">
        <f>+4!G20</f>
        <v>0</v>
      </c>
      <c r="H21" s="3">
        <f>+4!H20</f>
        <v>0</v>
      </c>
      <c r="I21" s="3">
        <f>+4!I20</f>
        <v>0</v>
      </c>
      <c r="J21" s="3">
        <f>+4!J20</f>
        <v>0</v>
      </c>
      <c r="K21" s="3">
        <f>+4!K20</f>
        <v>0</v>
      </c>
      <c r="L21" s="3">
        <f>+4!L20</f>
        <v>0</v>
      </c>
      <c r="M21" s="3">
        <f>+4!M20</f>
        <v>0</v>
      </c>
      <c r="N21" s="3">
        <f>+4!N20</f>
        <v>0</v>
      </c>
      <c r="U21" s="165"/>
      <c r="AA21" s="3">
        <f t="shared" si="3"/>
        <v>0</v>
      </c>
    </row>
    <row r="22" spans="2:27" ht="12.75">
      <c r="B22">
        <v>5</v>
      </c>
      <c r="C22" s="17">
        <f t="shared" si="2"/>
        <v>0</v>
      </c>
      <c r="E22" s="3">
        <f>+5!E20</f>
        <v>0</v>
      </c>
      <c r="F22" s="3">
        <f>+5!F20</f>
        <v>0</v>
      </c>
      <c r="G22" s="3">
        <f>+5!G20</f>
        <v>0</v>
      </c>
      <c r="H22" s="3">
        <f>+5!H20</f>
        <v>0</v>
      </c>
      <c r="I22" s="3">
        <f>+5!I20</f>
        <v>0</v>
      </c>
      <c r="J22" s="3">
        <f>+5!J20</f>
        <v>0</v>
      </c>
      <c r="K22" s="3">
        <f>+5!K20</f>
        <v>0</v>
      </c>
      <c r="L22" s="3">
        <f>+5!L20</f>
        <v>0</v>
      </c>
      <c r="M22" s="3">
        <f>+5!M20</f>
        <v>0</v>
      </c>
      <c r="N22" s="3">
        <f>+5!N20</f>
        <v>0</v>
      </c>
      <c r="R22" s="159" t="s">
        <v>29</v>
      </c>
      <c r="U22" s="165"/>
      <c r="AA22" s="3">
        <f t="shared" si="3"/>
        <v>0</v>
      </c>
    </row>
    <row r="23" spans="2:27" ht="12.75">
      <c r="B23">
        <v>6</v>
      </c>
      <c r="C23" s="17">
        <f t="shared" si="2"/>
        <v>0</v>
      </c>
      <c r="E23" s="3">
        <f>+6!E20</f>
        <v>0</v>
      </c>
      <c r="F23" s="3">
        <f>+6!F20</f>
        <v>0</v>
      </c>
      <c r="G23" s="3">
        <f>+6!G20</f>
        <v>0</v>
      </c>
      <c r="H23" s="3">
        <f>+6!H20</f>
        <v>0</v>
      </c>
      <c r="I23" s="3">
        <f>+6!I20</f>
        <v>0</v>
      </c>
      <c r="J23" s="3">
        <f>+6!J20</f>
        <v>0</v>
      </c>
      <c r="K23" s="3">
        <f>+6!K20</f>
        <v>0</v>
      </c>
      <c r="L23" s="3">
        <f>+6!L20</f>
        <v>0</v>
      </c>
      <c r="M23" s="3">
        <f>+6!M20</f>
        <v>0</v>
      </c>
      <c r="N23" s="3">
        <f>+6!N20</f>
        <v>0</v>
      </c>
      <c r="R23" s="159" t="s">
        <v>29</v>
      </c>
      <c r="U23" s="165"/>
      <c r="AA23" s="3">
        <f t="shared" si="3"/>
        <v>0</v>
      </c>
    </row>
    <row r="24" spans="2:27" ht="12.75">
      <c r="B24">
        <v>7</v>
      </c>
      <c r="C24" s="17">
        <f t="shared" si="2"/>
        <v>0</v>
      </c>
      <c r="E24" s="3">
        <f>+7!E20</f>
        <v>0</v>
      </c>
      <c r="F24" s="3">
        <f>+7!F20</f>
        <v>0</v>
      </c>
      <c r="G24" s="3">
        <f>+7!G20</f>
        <v>0</v>
      </c>
      <c r="H24" s="3">
        <f>+7!H20</f>
        <v>0</v>
      </c>
      <c r="I24" s="3">
        <f>+7!I20</f>
        <v>0</v>
      </c>
      <c r="J24" s="3">
        <f>+7!J20</f>
        <v>0</v>
      </c>
      <c r="K24" s="3">
        <f>+7!K20</f>
        <v>0</v>
      </c>
      <c r="L24" s="3">
        <f>+7!L20</f>
        <v>0</v>
      </c>
      <c r="M24" s="3">
        <f>+7!M20</f>
        <v>0</v>
      </c>
      <c r="N24" s="3">
        <f>+7!N20</f>
        <v>0</v>
      </c>
      <c r="P24" s="15" t="s">
        <v>29</v>
      </c>
      <c r="Q24" s="112" t="s">
        <v>29</v>
      </c>
      <c r="R24" s="159" t="s">
        <v>69</v>
      </c>
      <c r="U24" s="165"/>
      <c r="AA24" s="3">
        <f t="shared" si="3"/>
        <v>0</v>
      </c>
    </row>
    <row r="25" spans="2:27" ht="12.75">
      <c r="B25">
        <v>8</v>
      </c>
      <c r="C25" s="17">
        <f t="shared" si="2"/>
        <v>0</v>
      </c>
      <c r="E25" s="3">
        <f>+8!E20</f>
        <v>0</v>
      </c>
      <c r="F25" s="3">
        <f>+8!F20</f>
        <v>0</v>
      </c>
      <c r="G25" s="3">
        <f>+8!G20</f>
        <v>0</v>
      </c>
      <c r="H25" s="3">
        <f>+8!H20</f>
        <v>0</v>
      </c>
      <c r="I25" s="3">
        <f>+8!I20</f>
        <v>0</v>
      </c>
      <c r="J25" s="3">
        <f>+8!J20</f>
        <v>0</v>
      </c>
      <c r="K25" s="3">
        <f>+8!K20</f>
        <v>0</v>
      </c>
      <c r="L25" s="3">
        <f>+8!L20</f>
        <v>0</v>
      </c>
      <c r="M25" s="3">
        <f>+8!M20</f>
        <v>0</v>
      </c>
      <c r="N25" s="3">
        <f>+8!N20</f>
        <v>0</v>
      </c>
      <c r="R25" s="159" t="s">
        <v>10</v>
      </c>
      <c r="U25" s="165"/>
      <c r="AA25" s="3">
        <f t="shared" si="3"/>
        <v>0</v>
      </c>
    </row>
    <row r="26" spans="2:27" ht="12.75">
      <c r="B26">
        <v>9</v>
      </c>
      <c r="C26" s="17">
        <f t="shared" si="2"/>
        <v>0</v>
      </c>
      <c r="E26" s="3">
        <f>+9!E20</f>
        <v>0</v>
      </c>
      <c r="F26" s="3">
        <f>+9!F20</f>
        <v>0</v>
      </c>
      <c r="G26" s="3">
        <f>+9!G20</f>
        <v>0</v>
      </c>
      <c r="H26" s="3">
        <f>+9!H20</f>
        <v>0</v>
      </c>
      <c r="I26" s="3">
        <f>+9!I20</f>
        <v>0</v>
      </c>
      <c r="J26" s="3">
        <f>+9!J20</f>
        <v>0</v>
      </c>
      <c r="K26" s="3">
        <f>+9!K20</f>
        <v>0</v>
      </c>
      <c r="L26" s="3">
        <f>+9!L20</f>
        <v>0</v>
      </c>
      <c r="M26" s="3">
        <f>+9!M20</f>
        <v>0</v>
      </c>
      <c r="N26" s="3">
        <f>+9!N20</f>
        <v>0</v>
      </c>
      <c r="R26" s="159" t="s">
        <v>68</v>
      </c>
      <c r="T26" s="166" t="s">
        <v>29</v>
      </c>
      <c r="U26" s="165" t="s">
        <v>29</v>
      </c>
      <c r="V26" s="32" t="s">
        <v>29</v>
      </c>
      <c r="AA26" s="3">
        <f t="shared" si="3"/>
        <v>0</v>
      </c>
    </row>
    <row r="27" spans="2:27" ht="12.75">
      <c r="B27">
        <v>10</v>
      </c>
      <c r="C27" s="17">
        <f t="shared" si="2"/>
        <v>0</v>
      </c>
      <c r="E27" s="3">
        <f>+'10'!E20</f>
        <v>0</v>
      </c>
      <c r="F27" s="3">
        <f>+'10'!F20</f>
        <v>0</v>
      </c>
      <c r="G27" s="3">
        <f>+'10'!G20</f>
        <v>0</v>
      </c>
      <c r="H27" s="3">
        <f>+'10'!H20</f>
        <v>0</v>
      </c>
      <c r="I27" s="3">
        <f>+'10'!I20</f>
        <v>0</v>
      </c>
      <c r="J27" s="3">
        <f>+'10'!J20</f>
        <v>0</v>
      </c>
      <c r="K27" s="3">
        <f>+'10'!K20</f>
        <v>0</v>
      </c>
      <c r="L27" s="3">
        <f>+'10'!L20</f>
        <v>0</v>
      </c>
      <c r="M27" s="3">
        <f>+'10'!M20</f>
        <v>0</v>
      </c>
      <c r="N27" s="3">
        <f>+'10'!N20</f>
        <v>0</v>
      </c>
      <c r="R27" s="159" t="s">
        <v>29</v>
      </c>
      <c r="S27" s="159" t="s">
        <v>99</v>
      </c>
      <c r="T27" s="166"/>
      <c r="U27" s="165"/>
      <c r="AA27" s="3">
        <f t="shared" si="3"/>
        <v>0</v>
      </c>
    </row>
    <row r="28" spans="1:27" ht="13.5" thickBot="1">
      <c r="A28" t="str">
        <f>+A18</f>
        <v>FEB</v>
      </c>
      <c r="C28" s="17" t="s">
        <v>1</v>
      </c>
      <c r="E28" s="4">
        <f aca="true" t="shared" si="4" ref="E28:N28">SUM(E18:E27)</f>
        <v>0</v>
      </c>
      <c r="F28" s="4">
        <f t="shared" si="4"/>
        <v>0</v>
      </c>
      <c r="G28" s="4">
        <f t="shared" si="4"/>
        <v>0</v>
      </c>
      <c r="H28" s="4">
        <f t="shared" si="4"/>
        <v>0</v>
      </c>
      <c r="I28" s="4">
        <f t="shared" si="4"/>
        <v>0</v>
      </c>
      <c r="J28" s="4">
        <f t="shared" si="4"/>
        <v>0</v>
      </c>
      <c r="K28" s="4">
        <f t="shared" si="4"/>
        <v>0</v>
      </c>
      <c r="L28" s="4">
        <f t="shared" si="4"/>
        <v>0</v>
      </c>
      <c r="M28" s="4">
        <f t="shared" si="4"/>
        <v>0</v>
      </c>
      <c r="N28" s="4">
        <f t="shared" si="4"/>
        <v>0</v>
      </c>
      <c r="O28" s="109">
        <f>+H28*2</f>
        <v>0</v>
      </c>
      <c r="P28" s="110">
        <f>+I28*2.4</f>
        <v>0</v>
      </c>
      <c r="Q28" s="110">
        <f>+J28+K28</f>
        <v>0</v>
      </c>
      <c r="R28" s="167">
        <f>SUM(O28:Q28)</f>
        <v>0</v>
      </c>
      <c r="S28" s="159" t="str">
        <f>+S18</f>
        <v>FEB</v>
      </c>
      <c r="T28" s="168">
        <f>+G28</f>
        <v>0</v>
      </c>
      <c r="U28" s="169">
        <f>+AA28</f>
        <v>0</v>
      </c>
      <c r="V28" s="32">
        <f>+V15+R28</f>
        <v>0</v>
      </c>
      <c r="W28" s="3">
        <v>0</v>
      </c>
      <c r="X28" s="3">
        <f>+W28+X15</f>
        <v>0</v>
      </c>
      <c r="Y28" s="3">
        <f>+R28-W28</f>
        <v>0</v>
      </c>
      <c r="AA28" s="3">
        <f>SUM(AA18:AA27)</f>
        <v>0</v>
      </c>
    </row>
    <row r="29" spans="21:26" ht="13.5" thickTop="1">
      <c r="U29" s="165"/>
      <c r="V29" s="20" t="s">
        <v>60</v>
      </c>
      <c r="W29" s="29" t="s">
        <v>28</v>
      </c>
      <c r="X29" s="20" t="s">
        <v>60</v>
      </c>
      <c r="Y29" s="29" t="s">
        <v>91</v>
      </c>
      <c r="Z29" s="20"/>
    </row>
    <row r="30" spans="2:44" s="11" customFormat="1" ht="12.75">
      <c r="B30" s="11" t="s">
        <v>29</v>
      </c>
      <c r="C30" s="17"/>
      <c r="D30" s="17"/>
      <c r="E30" s="14" t="s">
        <v>2</v>
      </c>
      <c r="F30" s="14" t="s">
        <v>82</v>
      </c>
      <c r="G30" s="14" t="s">
        <v>1</v>
      </c>
      <c r="H30" s="14" t="s">
        <v>4</v>
      </c>
      <c r="I30" s="14" t="s">
        <v>3</v>
      </c>
      <c r="J30" s="14" t="s">
        <v>5</v>
      </c>
      <c r="K30" s="14" t="s">
        <v>5</v>
      </c>
      <c r="L30" s="16" t="s">
        <v>6</v>
      </c>
      <c r="M30" s="27" t="s">
        <v>65</v>
      </c>
      <c r="N30" s="14" t="s">
        <v>7</v>
      </c>
      <c r="O30" s="106" t="s">
        <v>4</v>
      </c>
      <c r="P30" s="15" t="s">
        <v>3</v>
      </c>
      <c r="Q30" s="15" t="s">
        <v>5</v>
      </c>
      <c r="R30" s="159" t="s">
        <v>8</v>
      </c>
      <c r="S30" s="159"/>
      <c r="T30" s="159" t="s">
        <v>2</v>
      </c>
      <c r="U30" s="170" t="s">
        <v>30</v>
      </c>
      <c r="V30" s="20" t="s">
        <v>89</v>
      </c>
      <c r="W30" s="29" t="s">
        <v>63</v>
      </c>
      <c r="X30" s="20" t="s">
        <v>90</v>
      </c>
      <c r="Y30" s="29" t="s">
        <v>74</v>
      </c>
      <c r="Z30" s="20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</row>
    <row r="31" spans="1:27" ht="12.75">
      <c r="A31" t="s">
        <v>10</v>
      </c>
      <c r="B31">
        <v>1</v>
      </c>
      <c r="C31" s="17">
        <f aca="true" t="shared" si="5" ref="C31:C40">+C18</f>
        <v>0</v>
      </c>
      <c r="E31" s="3">
        <f>+1!E29</f>
        <v>0</v>
      </c>
      <c r="F31" s="3">
        <f>SUM(1!F29)</f>
        <v>0</v>
      </c>
      <c r="G31" s="3">
        <f>SUM(1!G29)</f>
        <v>0</v>
      </c>
      <c r="H31" s="3">
        <f>SUM(1!H29)</f>
        <v>0</v>
      </c>
      <c r="I31" s="3">
        <f>SUM(1!I29)</f>
        <v>0</v>
      </c>
      <c r="J31" s="3">
        <f>SUM(1!J29)</f>
        <v>0</v>
      </c>
      <c r="K31" s="3">
        <f>SUM(1!K29)</f>
        <v>0</v>
      </c>
      <c r="L31" s="3">
        <f>SUM(1!L29)</f>
        <v>0</v>
      </c>
      <c r="M31" s="3">
        <f>SUM(1!M29)</f>
        <v>0</v>
      </c>
      <c r="N31" s="3">
        <f>SUM(1!N29)</f>
        <v>0</v>
      </c>
      <c r="S31" s="159" t="str">
        <f>+A31</f>
        <v>MAR</v>
      </c>
      <c r="U31" s="165"/>
      <c r="AA31" s="3">
        <f aca="true" t="shared" si="6" ref="AA31:AA40">+IF(E31=0,0,1)</f>
        <v>0</v>
      </c>
    </row>
    <row r="32" spans="2:27" ht="12.75">
      <c r="B32">
        <v>2</v>
      </c>
      <c r="C32" s="17">
        <f t="shared" si="5"/>
        <v>0</v>
      </c>
      <c r="E32" s="3">
        <f>+2!E29</f>
        <v>0</v>
      </c>
      <c r="F32" s="3">
        <f>+2!F29</f>
        <v>0</v>
      </c>
      <c r="G32" s="3">
        <f>+2!G29</f>
        <v>0</v>
      </c>
      <c r="H32" s="3">
        <f>+2!H29</f>
        <v>0</v>
      </c>
      <c r="I32" s="3">
        <f>+2!I29</f>
        <v>0</v>
      </c>
      <c r="J32" s="3">
        <f>+2!J29</f>
        <v>0</v>
      </c>
      <c r="K32" s="3">
        <f>+2!K29</f>
        <v>0</v>
      </c>
      <c r="L32" s="3">
        <f>+2!L29</f>
        <v>0</v>
      </c>
      <c r="M32" s="3">
        <f>+2!M29</f>
        <v>0</v>
      </c>
      <c r="N32" s="3">
        <f>+2!N29</f>
        <v>0</v>
      </c>
      <c r="U32" s="165"/>
      <c r="AA32" s="3">
        <f t="shared" si="6"/>
        <v>0</v>
      </c>
    </row>
    <row r="33" spans="2:27" ht="12.75">
      <c r="B33">
        <v>3</v>
      </c>
      <c r="C33" s="17">
        <f t="shared" si="5"/>
        <v>0</v>
      </c>
      <c r="E33" s="3">
        <f>+3!E29</f>
        <v>0</v>
      </c>
      <c r="F33" s="3">
        <f>+3!F29</f>
        <v>0</v>
      </c>
      <c r="G33" s="3">
        <f>+3!G29</f>
        <v>0</v>
      </c>
      <c r="H33" s="3">
        <f>+3!H29</f>
        <v>0</v>
      </c>
      <c r="I33" s="3">
        <f>+3!I29</f>
        <v>0</v>
      </c>
      <c r="J33" s="3">
        <f>+3!J29</f>
        <v>0</v>
      </c>
      <c r="K33" s="3">
        <f>+3!K29</f>
        <v>0</v>
      </c>
      <c r="L33" s="3">
        <f>+3!L29</f>
        <v>0</v>
      </c>
      <c r="M33" s="3">
        <f>+3!M29</f>
        <v>0</v>
      </c>
      <c r="N33" s="3">
        <f>+3!N29</f>
        <v>0</v>
      </c>
      <c r="S33" s="159" t="str">
        <f>+S20</f>
        <v>NAME</v>
      </c>
      <c r="U33" s="165"/>
      <c r="AA33" s="3">
        <f t="shared" si="6"/>
        <v>0</v>
      </c>
    </row>
    <row r="34" spans="2:27" ht="12.75">
      <c r="B34">
        <v>4</v>
      </c>
      <c r="C34" s="17">
        <f t="shared" si="5"/>
        <v>0</v>
      </c>
      <c r="E34" s="3">
        <f>+4!E29</f>
        <v>0</v>
      </c>
      <c r="F34" s="3">
        <f>+4!F29</f>
        <v>0</v>
      </c>
      <c r="G34" s="3">
        <f>+4!G29</f>
        <v>0</v>
      </c>
      <c r="H34" s="3">
        <f>+4!H29</f>
        <v>0</v>
      </c>
      <c r="I34" s="3">
        <f>+4!I29</f>
        <v>0</v>
      </c>
      <c r="J34" s="3">
        <f>+4!J29</f>
        <v>0</v>
      </c>
      <c r="K34" s="3">
        <f>+4!K29</f>
        <v>0</v>
      </c>
      <c r="L34" s="3">
        <f>+4!L29</f>
        <v>0</v>
      </c>
      <c r="M34" s="3">
        <f>+4!M29</f>
        <v>0</v>
      </c>
      <c r="N34" s="3">
        <f>+4!N29</f>
        <v>0</v>
      </c>
      <c r="U34" s="165"/>
      <c r="AA34" s="3">
        <f t="shared" si="6"/>
        <v>0</v>
      </c>
    </row>
    <row r="35" spans="2:27" ht="12.75">
      <c r="B35">
        <v>5</v>
      </c>
      <c r="C35" s="17">
        <f t="shared" si="5"/>
        <v>0</v>
      </c>
      <c r="E35" s="3">
        <f>+5!E29</f>
        <v>0</v>
      </c>
      <c r="F35" s="3">
        <f>+5!F29</f>
        <v>0</v>
      </c>
      <c r="G35" s="3">
        <f>+5!G29</f>
        <v>0</v>
      </c>
      <c r="H35" s="3">
        <f>+5!H29</f>
        <v>0</v>
      </c>
      <c r="I35" s="3">
        <f>+5!I29</f>
        <v>0</v>
      </c>
      <c r="J35" s="3">
        <f>+5!J29</f>
        <v>0</v>
      </c>
      <c r="K35" s="3">
        <f>+5!K29</f>
        <v>0</v>
      </c>
      <c r="L35" s="3">
        <f>+5!L29</f>
        <v>0</v>
      </c>
      <c r="M35" s="3">
        <f>+5!M29</f>
        <v>0</v>
      </c>
      <c r="N35" s="3">
        <f>+5!N29</f>
        <v>0</v>
      </c>
      <c r="U35" s="165"/>
      <c r="AA35" s="3">
        <f t="shared" si="6"/>
        <v>0</v>
      </c>
    </row>
    <row r="36" spans="2:27" ht="12.75">
      <c r="B36">
        <v>6</v>
      </c>
      <c r="C36" s="17">
        <f t="shared" si="5"/>
        <v>0</v>
      </c>
      <c r="E36" s="3">
        <f>+6!E29</f>
        <v>0</v>
      </c>
      <c r="F36" s="3">
        <f>+6!F29</f>
        <v>0</v>
      </c>
      <c r="G36" s="3">
        <f>+6!G29</f>
        <v>0</v>
      </c>
      <c r="H36" s="3">
        <f>+6!H29</f>
        <v>0</v>
      </c>
      <c r="I36" s="3">
        <f>+6!I29</f>
        <v>0</v>
      </c>
      <c r="J36" s="3">
        <f>+6!J29</f>
        <v>0</v>
      </c>
      <c r="K36" s="3">
        <f>+6!K29</f>
        <v>0</v>
      </c>
      <c r="L36" s="3">
        <f>+6!L29</f>
        <v>0</v>
      </c>
      <c r="M36" s="3">
        <f>+6!M29</f>
        <v>0</v>
      </c>
      <c r="N36" s="3">
        <f>+6!N29</f>
        <v>0</v>
      </c>
      <c r="U36" s="165"/>
      <c r="AA36" s="3">
        <f t="shared" si="6"/>
        <v>0</v>
      </c>
    </row>
    <row r="37" spans="2:27" ht="12.75">
      <c r="B37">
        <v>7</v>
      </c>
      <c r="C37" s="17">
        <f t="shared" si="5"/>
        <v>0</v>
      </c>
      <c r="E37" s="3">
        <f>+7!E29</f>
        <v>0</v>
      </c>
      <c r="F37" s="3">
        <f>+7!F29</f>
        <v>0</v>
      </c>
      <c r="G37" s="3">
        <f>+7!G29</f>
        <v>0</v>
      </c>
      <c r="H37" s="3">
        <f>+7!H29</f>
        <v>0</v>
      </c>
      <c r="I37" s="3">
        <f>+7!I29</f>
        <v>0</v>
      </c>
      <c r="J37" s="3">
        <f>+7!J29</f>
        <v>0</v>
      </c>
      <c r="K37" s="3">
        <f>+7!K29</f>
        <v>0</v>
      </c>
      <c r="L37" s="3">
        <f>+7!L29</f>
        <v>0</v>
      </c>
      <c r="M37" s="3">
        <f>+7!M29</f>
        <v>0</v>
      </c>
      <c r="N37" s="3">
        <f>+7!N29</f>
        <v>0</v>
      </c>
      <c r="R37" s="159" t="s">
        <v>69</v>
      </c>
      <c r="U37" s="165"/>
      <c r="AA37" s="3">
        <f t="shared" si="6"/>
        <v>0</v>
      </c>
    </row>
    <row r="38" spans="2:27" ht="12.75">
      <c r="B38">
        <v>8</v>
      </c>
      <c r="C38" s="17">
        <f t="shared" si="5"/>
        <v>0</v>
      </c>
      <c r="E38" s="3">
        <f>+8!E29</f>
        <v>0</v>
      </c>
      <c r="F38" s="3">
        <f>+8!F29</f>
        <v>0</v>
      </c>
      <c r="G38" s="3">
        <f>+8!G29</f>
        <v>0</v>
      </c>
      <c r="H38" s="3">
        <f>+8!H29</f>
        <v>0</v>
      </c>
      <c r="I38" s="3">
        <f>+8!I29</f>
        <v>0</v>
      </c>
      <c r="J38" s="3">
        <f>+8!J29</f>
        <v>0</v>
      </c>
      <c r="K38" s="3">
        <f>+8!K29</f>
        <v>0</v>
      </c>
      <c r="L38" s="3">
        <f>+8!L29</f>
        <v>0</v>
      </c>
      <c r="M38" s="3">
        <f>+8!M29</f>
        <v>0</v>
      </c>
      <c r="N38" s="3">
        <f>+8!N29</f>
        <v>0</v>
      </c>
      <c r="R38" s="159" t="s">
        <v>11</v>
      </c>
      <c r="U38" s="165"/>
      <c r="AA38" s="3">
        <f t="shared" si="6"/>
        <v>0</v>
      </c>
    </row>
    <row r="39" spans="2:27" ht="12.75">
      <c r="B39">
        <v>9</v>
      </c>
      <c r="C39" s="17">
        <f t="shared" si="5"/>
        <v>0</v>
      </c>
      <c r="E39" s="3">
        <f>+9!E29</f>
        <v>0</v>
      </c>
      <c r="F39" s="3">
        <f>+9!F29</f>
        <v>0</v>
      </c>
      <c r="G39" s="3">
        <f>+9!G29</f>
        <v>0</v>
      </c>
      <c r="H39" s="3">
        <f>+9!H29</f>
        <v>0</v>
      </c>
      <c r="I39" s="3">
        <f>+9!I29</f>
        <v>0</v>
      </c>
      <c r="J39" s="3">
        <f>+9!J29</f>
        <v>0</v>
      </c>
      <c r="K39" s="3">
        <f>+9!K29</f>
        <v>0</v>
      </c>
      <c r="L39" s="3">
        <f>+9!L29</f>
        <v>0</v>
      </c>
      <c r="M39" s="3">
        <f>+9!M29</f>
        <v>0</v>
      </c>
      <c r="N39" s="3">
        <f>+9!N29</f>
        <v>0</v>
      </c>
      <c r="R39" s="159" t="s">
        <v>68</v>
      </c>
      <c r="T39" s="166" t="s">
        <v>29</v>
      </c>
      <c r="U39" s="165" t="s">
        <v>29</v>
      </c>
      <c r="V39" s="32" t="s">
        <v>29</v>
      </c>
      <c r="AA39" s="3">
        <f t="shared" si="6"/>
        <v>0</v>
      </c>
    </row>
    <row r="40" spans="2:27" ht="12.75">
      <c r="B40">
        <v>10</v>
      </c>
      <c r="C40" s="17">
        <f t="shared" si="5"/>
        <v>0</v>
      </c>
      <c r="E40" s="3">
        <f>+'10'!E29</f>
        <v>0</v>
      </c>
      <c r="F40" s="3">
        <f>+'10'!F29</f>
        <v>0</v>
      </c>
      <c r="G40" s="3">
        <f>+'10'!G29</f>
        <v>0</v>
      </c>
      <c r="H40" s="3">
        <f>+'10'!H29</f>
        <v>0</v>
      </c>
      <c r="I40" s="3">
        <f>+'10'!I29</f>
        <v>0</v>
      </c>
      <c r="J40" s="3">
        <f>+'10'!J29</f>
        <v>0</v>
      </c>
      <c r="K40" s="3">
        <f>+'10'!K29</f>
        <v>0</v>
      </c>
      <c r="L40" s="3">
        <f>+'10'!L29</f>
        <v>0</v>
      </c>
      <c r="M40" s="3">
        <f>+'10'!M29</f>
        <v>0</v>
      </c>
      <c r="N40" s="3">
        <f>+'10'!N29</f>
        <v>0</v>
      </c>
      <c r="S40" s="159" t="s">
        <v>99</v>
      </c>
      <c r="T40" s="166"/>
      <c r="U40" s="165"/>
      <c r="AA40" s="3">
        <f t="shared" si="6"/>
        <v>0</v>
      </c>
    </row>
    <row r="41" spans="1:27" ht="13.5" thickBot="1">
      <c r="A41" t="str">
        <f>+A31</f>
        <v>MAR</v>
      </c>
      <c r="C41" s="17" t="s">
        <v>1</v>
      </c>
      <c r="E41" s="4">
        <f aca="true" t="shared" si="7" ref="E41:N41">SUM(E31:E40)</f>
        <v>0</v>
      </c>
      <c r="F41" s="4">
        <f t="shared" si="7"/>
        <v>0</v>
      </c>
      <c r="G41" s="4">
        <f t="shared" si="7"/>
        <v>0</v>
      </c>
      <c r="H41" s="4">
        <f t="shared" si="7"/>
        <v>0</v>
      </c>
      <c r="I41" s="4">
        <f t="shared" si="7"/>
        <v>0</v>
      </c>
      <c r="J41" s="4">
        <f t="shared" si="7"/>
        <v>0</v>
      </c>
      <c r="K41" s="4">
        <f t="shared" si="7"/>
        <v>0</v>
      </c>
      <c r="L41" s="4">
        <f t="shared" si="7"/>
        <v>0</v>
      </c>
      <c r="M41" s="4">
        <f t="shared" si="7"/>
        <v>0</v>
      </c>
      <c r="N41" s="4">
        <f t="shared" si="7"/>
        <v>0</v>
      </c>
      <c r="O41" s="109">
        <f>+H41*2</f>
        <v>0</v>
      </c>
      <c r="P41" s="110">
        <f>+I41*2.4</f>
        <v>0</v>
      </c>
      <c r="Q41" s="110">
        <f>+J41+K41</f>
        <v>0</v>
      </c>
      <c r="R41" s="167">
        <f>SUM(O41:Q41)</f>
        <v>0</v>
      </c>
      <c r="S41" s="159" t="str">
        <f>+S31</f>
        <v>MAR</v>
      </c>
      <c r="T41" s="168">
        <f>+G41</f>
        <v>0</v>
      </c>
      <c r="U41" s="169">
        <f>+AA41</f>
        <v>0</v>
      </c>
      <c r="V41" s="32">
        <f>+V28+R41</f>
        <v>0</v>
      </c>
      <c r="W41" s="3">
        <v>0</v>
      </c>
      <c r="X41" s="3">
        <f>+X28+W41</f>
        <v>0</v>
      </c>
      <c r="Y41" s="3">
        <f>+R41-W41</f>
        <v>0</v>
      </c>
      <c r="AA41" s="3">
        <f>SUM(AA31:AA40)</f>
        <v>0</v>
      </c>
    </row>
    <row r="42" spans="21:26" ht="13.5" thickTop="1">
      <c r="U42" s="165"/>
      <c r="V42" s="20" t="s">
        <v>60</v>
      </c>
      <c r="W42" s="29" t="s">
        <v>28</v>
      </c>
      <c r="X42" s="20" t="s">
        <v>60</v>
      </c>
      <c r="Y42" s="29" t="s">
        <v>91</v>
      </c>
      <c r="Z42" s="20"/>
    </row>
    <row r="43" spans="2:44" s="11" customFormat="1" ht="12.75">
      <c r="B43" s="11" t="s">
        <v>29</v>
      </c>
      <c r="C43" s="17"/>
      <c r="D43" s="17"/>
      <c r="E43" s="14" t="s">
        <v>2</v>
      </c>
      <c r="F43" s="14" t="s">
        <v>82</v>
      </c>
      <c r="G43" s="14" t="s">
        <v>1</v>
      </c>
      <c r="H43" s="14" t="s">
        <v>4</v>
      </c>
      <c r="I43" s="14" t="s">
        <v>3</v>
      </c>
      <c r="J43" s="14" t="s">
        <v>5</v>
      </c>
      <c r="K43" s="14" t="s">
        <v>5</v>
      </c>
      <c r="L43" s="16" t="s">
        <v>6</v>
      </c>
      <c r="M43" s="27" t="s">
        <v>65</v>
      </c>
      <c r="N43" s="14" t="s">
        <v>7</v>
      </c>
      <c r="O43" s="106" t="s">
        <v>4</v>
      </c>
      <c r="P43" s="15" t="s">
        <v>3</v>
      </c>
      <c r="Q43" s="15" t="s">
        <v>5</v>
      </c>
      <c r="R43" s="159" t="s">
        <v>8</v>
      </c>
      <c r="S43" s="159"/>
      <c r="T43" s="159" t="s">
        <v>2</v>
      </c>
      <c r="U43" s="170" t="s">
        <v>30</v>
      </c>
      <c r="V43" s="20" t="s">
        <v>89</v>
      </c>
      <c r="W43" s="29" t="s">
        <v>63</v>
      </c>
      <c r="X43" s="20" t="s">
        <v>90</v>
      </c>
      <c r="Y43" s="29" t="s">
        <v>74</v>
      </c>
      <c r="Z43" s="20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</row>
    <row r="44" spans="1:27" ht="12.75">
      <c r="A44" t="s">
        <v>11</v>
      </c>
      <c r="B44">
        <v>1</v>
      </c>
      <c r="C44" s="17">
        <f aca="true" t="shared" si="8" ref="C44:C53">+C31</f>
        <v>0</v>
      </c>
      <c r="E44" s="3">
        <f>SUM(1!E38)</f>
        <v>0</v>
      </c>
      <c r="F44" s="3">
        <f>SUM(1!F38)</f>
        <v>0</v>
      </c>
      <c r="G44" s="3">
        <f>SUM(1!G38)</f>
        <v>0</v>
      </c>
      <c r="H44" s="3">
        <f>SUM(1!H38)</f>
        <v>0</v>
      </c>
      <c r="I44" s="3">
        <f>SUM(1!I38)</f>
        <v>0</v>
      </c>
      <c r="J44" s="3">
        <f>SUM(1!J38)</f>
        <v>0</v>
      </c>
      <c r="K44" s="3">
        <f>SUM(1!K38)</f>
        <v>0</v>
      </c>
      <c r="L44" s="3">
        <f>SUM(1!L38)</f>
        <v>0</v>
      </c>
      <c r="M44" s="3">
        <f>SUM(1!M38)</f>
        <v>0</v>
      </c>
      <c r="N44" s="3">
        <f>SUM(1!N38)</f>
        <v>0</v>
      </c>
      <c r="S44" s="159" t="str">
        <f>+A44</f>
        <v>APR</v>
      </c>
      <c r="U44" s="165"/>
      <c r="AA44" s="3">
        <f aca="true" t="shared" si="9" ref="AA44:AA53">+IF(E44=0,0,1)</f>
        <v>0</v>
      </c>
    </row>
    <row r="45" spans="2:27" ht="12.75">
      <c r="B45">
        <v>2</v>
      </c>
      <c r="C45" s="17">
        <f t="shared" si="8"/>
        <v>0</v>
      </c>
      <c r="E45" s="3">
        <f>+2!E38</f>
        <v>0</v>
      </c>
      <c r="F45" s="3">
        <f>+2!F38</f>
        <v>0</v>
      </c>
      <c r="G45" s="3">
        <f>+2!G38</f>
        <v>0</v>
      </c>
      <c r="H45" s="3">
        <f>+2!H38</f>
        <v>0</v>
      </c>
      <c r="I45" s="3">
        <f>+2!I38</f>
        <v>0</v>
      </c>
      <c r="J45" s="3">
        <f>+2!J38</f>
        <v>0</v>
      </c>
      <c r="K45" s="3">
        <f>+2!K38</f>
        <v>0</v>
      </c>
      <c r="L45" s="3">
        <f>+2!L38</f>
        <v>0</v>
      </c>
      <c r="M45" s="3">
        <f>+2!M38</f>
        <v>0</v>
      </c>
      <c r="N45" s="3">
        <f>+2!N38</f>
        <v>0</v>
      </c>
      <c r="U45" s="165"/>
      <c r="AA45" s="3">
        <f t="shared" si="9"/>
        <v>0</v>
      </c>
    </row>
    <row r="46" spans="2:27" ht="12.75">
      <c r="B46">
        <v>3</v>
      </c>
      <c r="C46" s="17">
        <f t="shared" si="8"/>
        <v>0</v>
      </c>
      <c r="E46" s="3">
        <f>+3!E38</f>
        <v>0</v>
      </c>
      <c r="F46" s="3">
        <f>+3!F38</f>
        <v>0</v>
      </c>
      <c r="G46" s="3">
        <f>+3!G38</f>
        <v>0</v>
      </c>
      <c r="H46" s="3">
        <f>+3!H38</f>
        <v>0</v>
      </c>
      <c r="I46" s="3">
        <f>+3!I38</f>
        <v>0</v>
      </c>
      <c r="J46" s="3">
        <f>+3!J38</f>
        <v>0</v>
      </c>
      <c r="K46" s="3">
        <f>+3!K38</f>
        <v>0</v>
      </c>
      <c r="L46" s="3">
        <f>+3!L38</f>
        <v>0</v>
      </c>
      <c r="M46" s="3">
        <f>+3!M38</f>
        <v>0</v>
      </c>
      <c r="N46" s="3">
        <f>+3!N38</f>
        <v>0</v>
      </c>
      <c r="S46" s="159" t="str">
        <f>+S33</f>
        <v>NAME</v>
      </c>
      <c r="U46" s="165"/>
      <c r="AA46" s="3">
        <f t="shared" si="9"/>
        <v>0</v>
      </c>
    </row>
    <row r="47" spans="2:27" ht="12.75">
      <c r="B47">
        <v>4</v>
      </c>
      <c r="C47" s="17">
        <f t="shared" si="8"/>
        <v>0</v>
      </c>
      <c r="E47" s="3">
        <f>+4!E38</f>
        <v>0</v>
      </c>
      <c r="F47" s="3">
        <f>+4!F38</f>
        <v>0</v>
      </c>
      <c r="G47" s="3">
        <f>+4!G38</f>
        <v>0</v>
      </c>
      <c r="H47" s="3">
        <f>+4!H38</f>
        <v>0</v>
      </c>
      <c r="I47" s="3">
        <f>+4!I38</f>
        <v>0</v>
      </c>
      <c r="J47" s="3">
        <f>+4!J38</f>
        <v>0</v>
      </c>
      <c r="K47" s="3">
        <f>+4!K38</f>
        <v>0</v>
      </c>
      <c r="L47" s="3">
        <f>+4!L38</f>
        <v>0</v>
      </c>
      <c r="M47" s="3">
        <f>+4!M38</f>
        <v>0</v>
      </c>
      <c r="N47" s="3">
        <f>+4!N38</f>
        <v>0</v>
      </c>
      <c r="U47" s="165"/>
      <c r="AA47" s="3">
        <f t="shared" si="9"/>
        <v>0</v>
      </c>
    </row>
    <row r="48" spans="2:27" ht="12.75">
      <c r="B48">
        <v>5</v>
      </c>
      <c r="C48" s="17">
        <f t="shared" si="8"/>
        <v>0</v>
      </c>
      <c r="E48" s="3">
        <f>+5!E38</f>
        <v>0</v>
      </c>
      <c r="F48" s="3">
        <f>+5!F38</f>
        <v>0</v>
      </c>
      <c r="G48" s="3">
        <f>+5!G38</f>
        <v>0</v>
      </c>
      <c r="H48" s="3">
        <f>+5!H38</f>
        <v>0</v>
      </c>
      <c r="I48" s="3">
        <f>+5!I38</f>
        <v>0</v>
      </c>
      <c r="J48" s="3">
        <f>+5!J38</f>
        <v>0</v>
      </c>
      <c r="K48" s="3">
        <f>+5!K38</f>
        <v>0</v>
      </c>
      <c r="L48" s="3">
        <f>+5!L38</f>
        <v>0</v>
      </c>
      <c r="M48" s="3">
        <f>+5!M38</f>
        <v>0</v>
      </c>
      <c r="N48" s="3">
        <f>+5!N38</f>
        <v>0</v>
      </c>
      <c r="U48" s="165"/>
      <c r="AA48" s="3">
        <f t="shared" si="9"/>
        <v>0</v>
      </c>
    </row>
    <row r="49" spans="2:27" ht="12.75">
      <c r="B49">
        <v>6</v>
      </c>
      <c r="C49" s="17">
        <f t="shared" si="8"/>
        <v>0</v>
      </c>
      <c r="E49" s="3">
        <f>+6!E38</f>
        <v>0</v>
      </c>
      <c r="F49" s="3">
        <f>+6!F38</f>
        <v>0</v>
      </c>
      <c r="G49" s="3">
        <f>+6!G38</f>
        <v>0</v>
      </c>
      <c r="H49" s="3">
        <f>+6!H38</f>
        <v>0</v>
      </c>
      <c r="I49" s="3">
        <f>+6!I38</f>
        <v>0</v>
      </c>
      <c r="J49" s="3">
        <f>+6!J38</f>
        <v>0</v>
      </c>
      <c r="K49" s="3">
        <f>+6!K38</f>
        <v>0</v>
      </c>
      <c r="L49" s="3">
        <f>+6!L38</f>
        <v>0</v>
      </c>
      <c r="M49" s="3">
        <f>+6!M38</f>
        <v>0</v>
      </c>
      <c r="N49" s="3">
        <f>+6!N38</f>
        <v>0</v>
      </c>
      <c r="U49" s="165"/>
      <c r="AA49" s="3">
        <f t="shared" si="9"/>
        <v>0</v>
      </c>
    </row>
    <row r="50" spans="2:27" ht="12.75">
      <c r="B50">
        <v>7</v>
      </c>
      <c r="C50" s="17">
        <f t="shared" si="8"/>
        <v>0</v>
      </c>
      <c r="E50" s="3">
        <f>+7!E38</f>
        <v>0</v>
      </c>
      <c r="F50" s="3">
        <f>+7!F38</f>
        <v>0</v>
      </c>
      <c r="G50" s="3">
        <f>+7!G38</f>
        <v>0</v>
      </c>
      <c r="H50" s="3">
        <f>+7!H38</f>
        <v>0</v>
      </c>
      <c r="I50" s="3">
        <f>+7!I38</f>
        <v>0</v>
      </c>
      <c r="J50" s="3">
        <f>+7!J38</f>
        <v>0</v>
      </c>
      <c r="K50" s="3">
        <f>+7!K38</f>
        <v>0</v>
      </c>
      <c r="L50" s="3">
        <f>+7!L38</f>
        <v>0</v>
      </c>
      <c r="M50" s="3">
        <f>+7!M38</f>
        <v>0</v>
      </c>
      <c r="N50" s="3">
        <f>+7!N38</f>
        <v>0</v>
      </c>
      <c r="R50" s="159" t="s">
        <v>69</v>
      </c>
      <c r="U50" s="165"/>
      <c r="AA50" s="3">
        <f t="shared" si="9"/>
        <v>0</v>
      </c>
    </row>
    <row r="51" spans="2:27" ht="12.75">
      <c r="B51">
        <v>8</v>
      </c>
      <c r="C51" s="17">
        <f t="shared" si="8"/>
        <v>0</v>
      </c>
      <c r="E51" s="3">
        <f>+8!E38</f>
        <v>0</v>
      </c>
      <c r="F51" s="3">
        <f>+8!F38</f>
        <v>0</v>
      </c>
      <c r="G51" s="3">
        <f>+8!G38</f>
        <v>0</v>
      </c>
      <c r="H51" s="3">
        <f>+8!H38</f>
        <v>0</v>
      </c>
      <c r="I51" s="3">
        <f>+8!I38</f>
        <v>0</v>
      </c>
      <c r="J51" s="3">
        <f>+8!J38</f>
        <v>0</v>
      </c>
      <c r="K51" s="3">
        <f>+8!K38</f>
        <v>0</v>
      </c>
      <c r="L51" s="3">
        <f>+8!L38</f>
        <v>0</v>
      </c>
      <c r="M51" s="3">
        <f>+8!M38</f>
        <v>0</v>
      </c>
      <c r="N51" s="3">
        <f>+8!N38</f>
        <v>0</v>
      </c>
      <c r="R51" s="159" t="s">
        <v>12</v>
      </c>
      <c r="U51" s="165"/>
      <c r="AA51" s="3">
        <f t="shared" si="9"/>
        <v>0</v>
      </c>
    </row>
    <row r="52" spans="2:27" ht="12.75">
      <c r="B52">
        <v>9</v>
      </c>
      <c r="C52" s="17">
        <f t="shared" si="8"/>
        <v>0</v>
      </c>
      <c r="E52" s="3">
        <f>+9!E38</f>
        <v>0</v>
      </c>
      <c r="F52" s="3">
        <f>+9!F38</f>
        <v>0</v>
      </c>
      <c r="G52" s="3">
        <f>+9!G38</f>
        <v>0</v>
      </c>
      <c r="H52" s="3">
        <f>+9!H38</f>
        <v>0</v>
      </c>
      <c r="I52" s="3">
        <f>+9!I38</f>
        <v>0</v>
      </c>
      <c r="J52" s="3">
        <f>+9!J38</f>
        <v>0</v>
      </c>
      <c r="K52" s="3">
        <f>+9!K38</f>
        <v>0</v>
      </c>
      <c r="L52" s="3">
        <f>+9!L38</f>
        <v>0</v>
      </c>
      <c r="M52" s="3">
        <f>+9!M38</f>
        <v>0</v>
      </c>
      <c r="N52" s="3">
        <f>+9!N38</f>
        <v>0</v>
      </c>
      <c r="R52" s="159" t="s">
        <v>68</v>
      </c>
      <c r="T52" s="166" t="s">
        <v>29</v>
      </c>
      <c r="U52" s="165" t="s">
        <v>41</v>
      </c>
      <c r="V52" s="32" t="s">
        <v>29</v>
      </c>
      <c r="AA52" s="3">
        <f t="shared" si="9"/>
        <v>0</v>
      </c>
    </row>
    <row r="53" spans="2:27" ht="12.75">
      <c r="B53">
        <v>10</v>
      </c>
      <c r="C53" s="17">
        <f t="shared" si="8"/>
        <v>0</v>
      </c>
      <c r="E53" s="3">
        <f>+'10'!E38</f>
        <v>0</v>
      </c>
      <c r="F53" s="3">
        <f>+'10'!F38</f>
        <v>0</v>
      </c>
      <c r="G53" s="3">
        <f>+'10'!G38</f>
        <v>0</v>
      </c>
      <c r="H53" s="3">
        <f>+'10'!H38</f>
        <v>0</v>
      </c>
      <c r="I53" s="3">
        <f>+'10'!I38</f>
        <v>0</v>
      </c>
      <c r="J53" s="3">
        <f>+'10'!J38</f>
        <v>0</v>
      </c>
      <c r="K53" s="3">
        <f>+'10'!K38</f>
        <v>0</v>
      </c>
      <c r="L53" s="3">
        <f>+'10'!L38</f>
        <v>0</v>
      </c>
      <c r="M53" s="3">
        <f>+'10'!M38</f>
        <v>0</v>
      </c>
      <c r="N53" s="3">
        <f>+'10'!N38</f>
        <v>0</v>
      </c>
      <c r="S53" s="159" t="s">
        <v>99</v>
      </c>
      <c r="T53" s="166"/>
      <c r="U53" s="165"/>
      <c r="AA53" s="3">
        <f t="shared" si="9"/>
        <v>0</v>
      </c>
    </row>
    <row r="54" spans="1:27" ht="13.5" thickBot="1">
      <c r="A54" t="str">
        <f>+A44</f>
        <v>APR</v>
      </c>
      <c r="C54" s="17" t="s">
        <v>1</v>
      </c>
      <c r="E54" s="4">
        <f aca="true" t="shared" si="10" ref="E54:N54">SUM(E44:E53)</f>
        <v>0</v>
      </c>
      <c r="F54" s="4">
        <f t="shared" si="10"/>
        <v>0</v>
      </c>
      <c r="G54" s="4">
        <f t="shared" si="10"/>
        <v>0</v>
      </c>
      <c r="H54" s="4">
        <f t="shared" si="10"/>
        <v>0</v>
      </c>
      <c r="I54" s="4">
        <f t="shared" si="10"/>
        <v>0</v>
      </c>
      <c r="J54" s="4">
        <f t="shared" si="10"/>
        <v>0</v>
      </c>
      <c r="K54" s="4">
        <f t="shared" si="10"/>
        <v>0</v>
      </c>
      <c r="L54" s="4">
        <f t="shared" si="10"/>
        <v>0</v>
      </c>
      <c r="M54" s="4">
        <f t="shared" si="10"/>
        <v>0</v>
      </c>
      <c r="N54" s="4">
        <f t="shared" si="10"/>
        <v>0</v>
      </c>
      <c r="O54" s="109">
        <f>+H54*2</f>
        <v>0</v>
      </c>
      <c r="P54" s="110">
        <f>+I54*2.4</f>
        <v>0</v>
      </c>
      <c r="Q54" s="110">
        <f>+J54+K54</f>
        <v>0</v>
      </c>
      <c r="R54" s="167">
        <f>SUM(O54:Q54)</f>
        <v>0</v>
      </c>
      <c r="S54" s="159" t="str">
        <f>+S44</f>
        <v>APR</v>
      </c>
      <c r="T54" s="168">
        <f>+G54</f>
        <v>0</v>
      </c>
      <c r="U54" s="169">
        <f>+AA54</f>
        <v>0</v>
      </c>
      <c r="V54" s="32">
        <f>+V41+R54</f>
        <v>0</v>
      </c>
      <c r="W54" s="3">
        <v>0</v>
      </c>
      <c r="X54" s="3">
        <f>+X41+W54</f>
        <v>0</v>
      </c>
      <c r="Y54" s="3">
        <f>+R54-W54</f>
        <v>0</v>
      </c>
      <c r="AA54" s="3">
        <f>SUM(AA44:AA53)</f>
        <v>0</v>
      </c>
    </row>
    <row r="55" spans="21:26" ht="13.5" thickTop="1">
      <c r="U55" s="165"/>
      <c r="V55" s="20" t="s">
        <v>60</v>
      </c>
      <c r="W55" s="29" t="s">
        <v>28</v>
      </c>
      <c r="X55" s="20" t="s">
        <v>60</v>
      </c>
      <c r="Y55" s="29" t="s">
        <v>91</v>
      </c>
      <c r="Z55" s="20"/>
    </row>
    <row r="56" spans="2:44" s="11" customFormat="1" ht="12.75">
      <c r="B56" s="11" t="s">
        <v>29</v>
      </c>
      <c r="C56" s="17"/>
      <c r="D56" s="17"/>
      <c r="E56" s="14" t="s">
        <v>2</v>
      </c>
      <c r="F56" s="14" t="s">
        <v>82</v>
      </c>
      <c r="G56" s="14" t="s">
        <v>1</v>
      </c>
      <c r="H56" s="14" t="s">
        <v>4</v>
      </c>
      <c r="I56" s="14" t="s">
        <v>3</v>
      </c>
      <c r="J56" s="14" t="s">
        <v>5</v>
      </c>
      <c r="K56" s="14" t="s">
        <v>5</v>
      </c>
      <c r="L56" s="16" t="s">
        <v>6</v>
      </c>
      <c r="M56" s="27" t="s">
        <v>65</v>
      </c>
      <c r="N56" s="14" t="s">
        <v>7</v>
      </c>
      <c r="O56" s="106" t="s">
        <v>4</v>
      </c>
      <c r="P56" s="15" t="s">
        <v>3</v>
      </c>
      <c r="Q56" s="15" t="s">
        <v>5</v>
      </c>
      <c r="R56" s="159" t="s">
        <v>8</v>
      </c>
      <c r="S56" s="159"/>
      <c r="T56" s="159" t="s">
        <v>2</v>
      </c>
      <c r="U56" s="170" t="s">
        <v>30</v>
      </c>
      <c r="V56" s="20" t="s">
        <v>89</v>
      </c>
      <c r="W56" s="29" t="s">
        <v>63</v>
      </c>
      <c r="X56" s="20" t="s">
        <v>90</v>
      </c>
      <c r="Y56" s="29" t="s">
        <v>74</v>
      </c>
      <c r="Z56" s="20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</row>
    <row r="57" spans="1:27" ht="12.75">
      <c r="A57" t="s">
        <v>12</v>
      </c>
      <c r="B57">
        <v>1</v>
      </c>
      <c r="C57" s="17">
        <f aca="true" t="shared" si="11" ref="C57:C66">+C44</f>
        <v>0</v>
      </c>
      <c r="E57" s="3">
        <f>SUM(1!E47)</f>
        <v>0</v>
      </c>
      <c r="F57" s="3">
        <f>SUM(1!F47)</f>
        <v>0</v>
      </c>
      <c r="G57" s="3">
        <f>SUM(1!G47)</f>
        <v>0</v>
      </c>
      <c r="H57" s="3">
        <f>SUM(1!H47)</f>
        <v>0</v>
      </c>
      <c r="I57" s="3">
        <f>SUM(1!I47)</f>
        <v>0</v>
      </c>
      <c r="J57" s="3">
        <f>SUM(1!J47)</f>
        <v>0</v>
      </c>
      <c r="K57" s="3">
        <f>SUM(1!K47)</f>
        <v>0</v>
      </c>
      <c r="L57" s="3">
        <f>SUM(1!L47)</f>
        <v>0</v>
      </c>
      <c r="M57" s="3">
        <f>SUM(1!M47)</f>
        <v>0</v>
      </c>
      <c r="N57" s="3">
        <f>SUM(1!N47)</f>
        <v>0</v>
      </c>
      <c r="S57" s="159" t="str">
        <f>+A57</f>
        <v>MAY</v>
      </c>
      <c r="U57" s="165"/>
      <c r="AA57" s="3">
        <f aca="true" t="shared" si="12" ref="AA57:AA66">+IF(E57=0,0,1)</f>
        <v>0</v>
      </c>
    </row>
    <row r="58" spans="2:27" ht="12.75">
      <c r="B58">
        <v>2</v>
      </c>
      <c r="C58" s="17">
        <f t="shared" si="11"/>
        <v>0</v>
      </c>
      <c r="E58" s="3">
        <f>+2!E47</f>
        <v>0</v>
      </c>
      <c r="F58" s="3">
        <f>+2!F47</f>
        <v>0</v>
      </c>
      <c r="G58" s="3">
        <f>+2!G47</f>
        <v>0</v>
      </c>
      <c r="H58" s="3">
        <f>+2!H47</f>
        <v>0</v>
      </c>
      <c r="I58" s="3">
        <f>+2!I47</f>
        <v>0</v>
      </c>
      <c r="J58" s="3">
        <f>+2!J47</f>
        <v>0</v>
      </c>
      <c r="K58" s="3">
        <f>+2!K47</f>
        <v>0</v>
      </c>
      <c r="L58" s="3">
        <f>+2!L47</f>
        <v>0</v>
      </c>
      <c r="M58" s="3">
        <f>+2!M47</f>
        <v>0</v>
      </c>
      <c r="N58" s="3">
        <f>+2!N47</f>
        <v>0</v>
      </c>
      <c r="U58" s="165"/>
      <c r="AA58" s="3">
        <f t="shared" si="12"/>
        <v>0</v>
      </c>
    </row>
    <row r="59" spans="2:27" ht="12.75">
      <c r="B59">
        <v>3</v>
      </c>
      <c r="C59" s="17">
        <f t="shared" si="11"/>
        <v>0</v>
      </c>
      <c r="E59" s="3">
        <f>+3!E47</f>
        <v>0</v>
      </c>
      <c r="F59" s="3">
        <f>+3!F47</f>
        <v>0</v>
      </c>
      <c r="G59" s="3">
        <f>+3!G47</f>
        <v>0</v>
      </c>
      <c r="H59" s="3">
        <f>+3!H47</f>
        <v>0</v>
      </c>
      <c r="I59" s="3">
        <f>+3!I47</f>
        <v>0</v>
      </c>
      <c r="J59" s="3">
        <f>+3!J47</f>
        <v>0</v>
      </c>
      <c r="K59" s="3">
        <f>+3!K47</f>
        <v>0</v>
      </c>
      <c r="L59" s="3">
        <f>+3!L47</f>
        <v>0</v>
      </c>
      <c r="M59" s="3">
        <f>+3!M47</f>
        <v>0</v>
      </c>
      <c r="N59" s="3">
        <f>+3!N47</f>
        <v>0</v>
      </c>
      <c r="S59" s="159" t="str">
        <f>+S46</f>
        <v>NAME</v>
      </c>
      <c r="U59" s="165"/>
      <c r="AA59" s="3">
        <f t="shared" si="12"/>
        <v>0</v>
      </c>
    </row>
    <row r="60" spans="2:27" ht="12.75">
      <c r="B60">
        <v>4</v>
      </c>
      <c r="C60" s="17">
        <f t="shared" si="11"/>
        <v>0</v>
      </c>
      <c r="E60" s="3">
        <f>+4!E47</f>
        <v>0</v>
      </c>
      <c r="F60" s="3">
        <f>+4!F47</f>
        <v>0</v>
      </c>
      <c r="G60" s="3">
        <f>+4!G47</f>
        <v>0</v>
      </c>
      <c r="H60" s="3">
        <f>+4!H47</f>
        <v>0</v>
      </c>
      <c r="I60" s="3">
        <f>+4!I47</f>
        <v>0</v>
      </c>
      <c r="J60" s="3">
        <f>+4!J47</f>
        <v>0</v>
      </c>
      <c r="K60" s="3">
        <f>+4!K47</f>
        <v>0</v>
      </c>
      <c r="L60" s="3">
        <f>+4!L47</f>
        <v>0</v>
      </c>
      <c r="M60" s="3">
        <f>+4!M47</f>
        <v>0</v>
      </c>
      <c r="N60" s="3">
        <f>+4!N47</f>
        <v>0</v>
      </c>
      <c r="U60" s="165"/>
      <c r="AA60" s="3">
        <f t="shared" si="12"/>
        <v>0</v>
      </c>
    </row>
    <row r="61" spans="2:27" ht="12.75">
      <c r="B61">
        <v>5</v>
      </c>
      <c r="C61" s="17">
        <f t="shared" si="11"/>
        <v>0</v>
      </c>
      <c r="E61" s="3">
        <f>+5!E47</f>
        <v>0</v>
      </c>
      <c r="F61" s="3">
        <f>+5!F47</f>
        <v>0</v>
      </c>
      <c r="G61" s="3">
        <f>+5!G47</f>
        <v>0</v>
      </c>
      <c r="H61" s="3">
        <f>+5!H47</f>
        <v>0</v>
      </c>
      <c r="I61" s="3">
        <f>+5!I47</f>
        <v>0</v>
      </c>
      <c r="J61" s="3">
        <f>+5!J47</f>
        <v>0</v>
      </c>
      <c r="K61" s="3">
        <f>+5!K47</f>
        <v>0</v>
      </c>
      <c r="L61" s="3">
        <f>+5!L47</f>
        <v>0</v>
      </c>
      <c r="M61" s="3">
        <f>+5!M47</f>
        <v>0</v>
      </c>
      <c r="N61" s="3">
        <f>+5!N47</f>
        <v>0</v>
      </c>
      <c r="U61" s="165"/>
      <c r="AA61" s="3">
        <f t="shared" si="12"/>
        <v>0</v>
      </c>
    </row>
    <row r="62" spans="2:27" ht="12.75">
      <c r="B62">
        <v>6</v>
      </c>
      <c r="C62" s="17">
        <f t="shared" si="11"/>
        <v>0</v>
      </c>
      <c r="E62" s="3">
        <f>+6!E47</f>
        <v>0</v>
      </c>
      <c r="F62" s="3">
        <f>+6!F47</f>
        <v>0</v>
      </c>
      <c r="G62" s="3">
        <f>+6!G47</f>
        <v>0</v>
      </c>
      <c r="H62" s="3">
        <f>+6!H47</f>
        <v>0</v>
      </c>
      <c r="I62" s="3">
        <f>+6!I47</f>
        <v>0</v>
      </c>
      <c r="J62" s="3">
        <f>+6!J47</f>
        <v>0</v>
      </c>
      <c r="K62" s="3">
        <f>+6!K47</f>
        <v>0</v>
      </c>
      <c r="L62" s="3">
        <f>+6!L47</f>
        <v>0</v>
      </c>
      <c r="M62" s="3">
        <f>+6!M47</f>
        <v>0</v>
      </c>
      <c r="N62" s="3">
        <f>+6!N47</f>
        <v>0</v>
      </c>
      <c r="U62" s="165"/>
      <c r="AA62" s="3">
        <f t="shared" si="12"/>
        <v>0</v>
      </c>
    </row>
    <row r="63" spans="2:27" ht="12.75">
      <c r="B63">
        <v>7</v>
      </c>
      <c r="C63" s="17">
        <f t="shared" si="11"/>
        <v>0</v>
      </c>
      <c r="E63" s="3">
        <f>+7!E47</f>
        <v>0</v>
      </c>
      <c r="F63" s="3">
        <f>+7!F47</f>
        <v>0</v>
      </c>
      <c r="G63" s="3">
        <f>+7!G47</f>
        <v>0</v>
      </c>
      <c r="H63" s="3">
        <f>+7!H47</f>
        <v>0</v>
      </c>
      <c r="I63" s="3">
        <f>+7!I47</f>
        <v>0</v>
      </c>
      <c r="J63" s="3">
        <f>+7!J47</f>
        <v>0</v>
      </c>
      <c r="K63" s="3">
        <f>+7!K47</f>
        <v>0</v>
      </c>
      <c r="L63" s="3">
        <f>+7!L47</f>
        <v>0</v>
      </c>
      <c r="M63" s="3">
        <f>+7!M47</f>
        <v>0</v>
      </c>
      <c r="N63" s="3">
        <f>+7!N47</f>
        <v>0</v>
      </c>
      <c r="R63" s="159" t="s">
        <v>69</v>
      </c>
      <c r="U63" s="165"/>
      <c r="AA63" s="3">
        <f t="shared" si="12"/>
        <v>0</v>
      </c>
    </row>
    <row r="64" spans="2:27" ht="12.75">
      <c r="B64">
        <v>8</v>
      </c>
      <c r="C64" s="17">
        <f t="shared" si="11"/>
        <v>0</v>
      </c>
      <c r="E64" s="3">
        <f>+8!E47</f>
        <v>0</v>
      </c>
      <c r="F64" s="3">
        <f>+8!F47</f>
        <v>0</v>
      </c>
      <c r="G64" s="3">
        <f>+8!G47</f>
        <v>0</v>
      </c>
      <c r="H64" s="3">
        <f>+8!H47</f>
        <v>0</v>
      </c>
      <c r="I64" s="3">
        <f>+8!I47</f>
        <v>0</v>
      </c>
      <c r="J64" s="3">
        <f>+8!J47</f>
        <v>0</v>
      </c>
      <c r="K64" s="3">
        <f>+8!K47</f>
        <v>0</v>
      </c>
      <c r="L64" s="3">
        <f>+8!L47</f>
        <v>0</v>
      </c>
      <c r="M64" s="3">
        <f>+8!M47</f>
        <v>0</v>
      </c>
      <c r="N64" s="3">
        <f>+8!N47</f>
        <v>0</v>
      </c>
      <c r="R64" s="159" t="s">
        <v>13</v>
      </c>
      <c r="U64" s="165"/>
      <c r="AA64" s="3">
        <f t="shared" si="12"/>
        <v>0</v>
      </c>
    </row>
    <row r="65" spans="2:27" ht="12.75">
      <c r="B65">
        <v>9</v>
      </c>
      <c r="C65" s="17">
        <f t="shared" si="11"/>
        <v>0</v>
      </c>
      <c r="E65" s="3">
        <f>+9!E47</f>
        <v>0</v>
      </c>
      <c r="F65" s="3">
        <f>+9!F47</f>
        <v>0</v>
      </c>
      <c r="G65" s="3">
        <f>+9!G47</f>
        <v>0</v>
      </c>
      <c r="H65" s="3">
        <f>+9!H47</f>
        <v>0</v>
      </c>
      <c r="I65" s="3">
        <f>+9!I47</f>
        <v>0</v>
      </c>
      <c r="J65" s="3">
        <f>+9!J47</f>
        <v>0</v>
      </c>
      <c r="K65" s="3">
        <f>+9!K47</f>
        <v>0</v>
      </c>
      <c r="L65" s="3">
        <f>+9!L47</f>
        <v>0</v>
      </c>
      <c r="M65" s="3">
        <f>+9!M47</f>
        <v>0</v>
      </c>
      <c r="N65" s="3">
        <f>+9!N47</f>
        <v>0</v>
      </c>
      <c r="R65" s="159" t="s">
        <v>68</v>
      </c>
      <c r="T65" s="166" t="s">
        <v>29</v>
      </c>
      <c r="U65" s="165" t="s">
        <v>41</v>
      </c>
      <c r="V65" s="32" t="s">
        <v>29</v>
      </c>
      <c r="AA65" s="3">
        <f t="shared" si="12"/>
        <v>0</v>
      </c>
    </row>
    <row r="66" spans="2:27" ht="12.75">
      <c r="B66">
        <v>10</v>
      </c>
      <c r="C66" s="17">
        <f t="shared" si="11"/>
        <v>0</v>
      </c>
      <c r="E66" s="3">
        <f>+'10'!E47</f>
        <v>0</v>
      </c>
      <c r="F66" s="3">
        <f>+'10'!F47</f>
        <v>0</v>
      </c>
      <c r="G66" s="3">
        <f>+'10'!G47</f>
        <v>0</v>
      </c>
      <c r="H66" s="3">
        <f>+'10'!H47</f>
        <v>0</v>
      </c>
      <c r="I66" s="3">
        <f>+'10'!I47</f>
        <v>0</v>
      </c>
      <c r="J66" s="3">
        <f>+'10'!J47</f>
        <v>0</v>
      </c>
      <c r="K66" s="3">
        <f>+'10'!K47</f>
        <v>0</v>
      </c>
      <c r="L66" s="3">
        <f>+'10'!L47</f>
        <v>0</v>
      </c>
      <c r="M66" s="3">
        <f>+'10'!M47</f>
        <v>0</v>
      </c>
      <c r="N66" s="3">
        <f>+'10'!N47</f>
        <v>0</v>
      </c>
      <c r="S66" s="159" t="s">
        <v>99</v>
      </c>
      <c r="T66" s="166"/>
      <c r="U66" s="165"/>
      <c r="AA66" s="3">
        <f t="shared" si="12"/>
        <v>0</v>
      </c>
    </row>
    <row r="67" spans="1:27" ht="13.5" thickBot="1">
      <c r="A67" t="str">
        <f>+A57</f>
        <v>MAY</v>
      </c>
      <c r="C67" s="17" t="s">
        <v>1</v>
      </c>
      <c r="E67" s="4">
        <f aca="true" t="shared" si="13" ref="E67:N67">SUM(E57:E66)</f>
        <v>0</v>
      </c>
      <c r="F67" s="4">
        <f t="shared" si="13"/>
        <v>0</v>
      </c>
      <c r="G67" s="4">
        <f t="shared" si="13"/>
        <v>0</v>
      </c>
      <c r="H67" s="4">
        <f t="shared" si="13"/>
        <v>0</v>
      </c>
      <c r="I67" s="4">
        <f t="shared" si="13"/>
        <v>0</v>
      </c>
      <c r="J67" s="4">
        <f t="shared" si="13"/>
        <v>0</v>
      </c>
      <c r="K67" s="4">
        <f t="shared" si="13"/>
        <v>0</v>
      </c>
      <c r="L67" s="4">
        <f t="shared" si="13"/>
        <v>0</v>
      </c>
      <c r="M67" s="4">
        <f t="shared" si="13"/>
        <v>0</v>
      </c>
      <c r="N67" s="4">
        <f t="shared" si="13"/>
        <v>0</v>
      </c>
      <c r="O67" s="109">
        <f>+H67*2</f>
        <v>0</v>
      </c>
      <c r="P67" s="110">
        <f>+I67*2.4</f>
        <v>0</v>
      </c>
      <c r="Q67" s="110">
        <f>+J67+K67</f>
        <v>0</v>
      </c>
      <c r="R67" s="167">
        <f>SUM(O67:Q67)</f>
        <v>0</v>
      </c>
      <c r="S67" s="159" t="str">
        <f>+S57</f>
        <v>MAY</v>
      </c>
      <c r="T67" s="168">
        <f>+G67</f>
        <v>0</v>
      </c>
      <c r="U67" s="169">
        <f>+AA67</f>
        <v>0</v>
      </c>
      <c r="V67" s="32">
        <f>+V54+R67</f>
        <v>0</v>
      </c>
      <c r="W67" s="3">
        <v>0</v>
      </c>
      <c r="X67" s="3">
        <f>+X54+W67</f>
        <v>0</v>
      </c>
      <c r="Y67" s="3">
        <f>+R67-W67</f>
        <v>0</v>
      </c>
      <c r="AA67" s="3">
        <f>SUM(AA57:AA66)</f>
        <v>0</v>
      </c>
    </row>
    <row r="68" spans="21:26" ht="13.5" thickTop="1">
      <c r="U68" s="165"/>
      <c r="V68" s="20" t="s">
        <v>60</v>
      </c>
      <c r="W68" s="29" t="s">
        <v>28</v>
      </c>
      <c r="X68" s="20" t="s">
        <v>60</v>
      </c>
      <c r="Y68" s="29" t="s">
        <v>91</v>
      </c>
      <c r="Z68" s="20"/>
    </row>
    <row r="69" spans="2:44" s="11" customFormat="1" ht="12.75">
      <c r="B69" s="11" t="s">
        <v>29</v>
      </c>
      <c r="C69" s="17"/>
      <c r="D69" s="17"/>
      <c r="E69" s="14" t="s">
        <v>2</v>
      </c>
      <c r="F69" s="14" t="s">
        <v>82</v>
      </c>
      <c r="G69" s="14" t="s">
        <v>1</v>
      </c>
      <c r="H69" s="14" t="s">
        <v>4</v>
      </c>
      <c r="I69" s="14" t="s">
        <v>3</v>
      </c>
      <c r="J69" s="14" t="s">
        <v>5</v>
      </c>
      <c r="K69" s="14" t="s">
        <v>5</v>
      </c>
      <c r="L69" s="16" t="s">
        <v>6</v>
      </c>
      <c r="M69" s="27" t="s">
        <v>65</v>
      </c>
      <c r="N69" s="14" t="s">
        <v>7</v>
      </c>
      <c r="O69" s="106" t="s">
        <v>4</v>
      </c>
      <c r="P69" s="15" t="s">
        <v>3</v>
      </c>
      <c r="Q69" s="15" t="s">
        <v>5</v>
      </c>
      <c r="R69" s="159" t="s">
        <v>8</v>
      </c>
      <c r="S69" s="159"/>
      <c r="T69" s="159" t="s">
        <v>2</v>
      </c>
      <c r="U69" s="170" t="s">
        <v>30</v>
      </c>
      <c r="V69" s="20" t="s">
        <v>89</v>
      </c>
      <c r="W69" s="29" t="s">
        <v>63</v>
      </c>
      <c r="X69" s="20" t="s">
        <v>90</v>
      </c>
      <c r="Y69" s="29" t="s">
        <v>74</v>
      </c>
      <c r="Z69" s="20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</row>
    <row r="70" spans="1:27" ht="12.75">
      <c r="A70" t="s">
        <v>86</v>
      </c>
      <c r="B70">
        <v>1</v>
      </c>
      <c r="C70" s="17">
        <f aca="true" t="shared" si="14" ref="C70:C79">+C57</f>
        <v>0</v>
      </c>
      <c r="E70" s="3">
        <f>SUM(1!E56)</f>
        <v>0</v>
      </c>
      <c r="F70" s="3">
        <f>SUM(1!F56)</f>
        <v>0</v>
      </c>
      <c r="G70" s="3">
        <f>SUM(1!G56)</f>
        <v>0</v>
      </c>
      <c r="H70" s="3">
        <f>SUM(1!H56)</f>
        <v>0</v>
      </c>
      <c r="I70" s="3">
        <f>SUM(1!I56)</f>
        <v>0</v>
      </c>
      <c r="J70" s="3">
        <f>SUM(1!J56)</f>
        <v>0</v>
      </c>
      <c r="K70" s="3">
        <f>SUM(1!K56)</f>
        <v>0</v>
      </c>
      <c r="L70" s="3">
        <f>SUM(1!L56)</f>
        <v>0</v>
      </c>
      <c r="M70" s="3">
        <f>SUM(1!M56)</f>
        <v>0</v>
      </c>
      <c r="N70" s="3">
        <f>SUM(1!N56)</f>
        <v>0</v>
      </c>
      <c r="S70" s="159" t="str">
        <f>+A70</f>
        <v>JUN</v>
      </c>
      <c r="U70" s="165"/>
      <c r="AA70" s="3">
        <f aca="true" t="shared" si="15" ref="AA70:AA79">+IF(E70=0,0,1)</f>
        <v>0</v>
      </c>
    </row>
    <row r="71" spans="2:27" ht="12.75">
      <c r="B71">
        <v>2</v>
      </c>
      <c r="C71" s="17">
        <f t="shared" si="14"/>
        <v>0</v>
      </c>
      <c r="E71" s="3">
        <f>+2!E56</f>
        <v>0</v>
      </c>
      <c r="F71" s="3">
        <f>+2!F56</f>
        <v>0</v>
      </c>
      <c r="G71" s="3">
        <f>+2!G56</f>
        <v>0</v>
      </c>
      <c r="H71" s="3">
        <f>+2!H56</f>
        <v>0</v>
      </c>
      <c r="I71" s="3">
        <f>+2!I56</f>
        <v>0</v>
      </c>
      <c r="J71" s="3">
        <f>+2!J56</f>
        <v>0</v>
      </c>
      <c r="K71" s="3">
        <f>+2!K56</f>
        <v>0</v>
      </c>
      <c r="L71" s="3">
        <f>+2!L56</f>
        <v>0</v>
      </c>
      <c r="M71" s="3">
        <f>+2!M56</f>
        <v>0</v>
      </c>
      <c r="N71" s="3">
        <f>+2!N56</f>
        <v>0</v>
      </c>
      <c r="U71" s="165"/>
      <c r="AA71" s="3">
        <f t="shared" si="15"/>
        <v>0</v>
      </c>
    </row>
    <row r="72" spans="2:27" ht="12.75">
      <c r="B72">
        <v>3</v>
      </c>
      <c r="C72" s="17">
        <f t="shared" si="14"/>
        <v>0</v>
      </c>
      <c r="E72" s="3">
        <f>+3!E56</f>
        <v>0</v>
      </c>
      <c r="F72" s="3">
        <f>+3!F56</f>
        <v>0</v>
      </c>
      <c r="G72" s="3">
        <f>+3!G56</f>
        <v>0</v>
      </c>
      <c r="H72" s="3">
        <f>+3!H56</f>
        <v>0</v>
      </c>
      <c r="I72" s="3">
        <f>+3!I56</f>
        <v>0</v>
      </c>
      <c r="J72" s="3">
        <f>+3!J56</f>
        <v>0</v>
      </c>
      <c r="K72" s="3">
        <f>+3!K56</f>
        <v>0</v>
      </c>
      <c r="L72" s="3">
        <f>+3!L56</f>
        <v>0</v>
      </c>
      <c r="M72" s="3">
        <f>+3!M56</f>
        <v>0</v>
      </c>
      <c r="N72" s="3">
        <f>+3!N56</f>
        <v>0</v>
      </c>
      <c r="S72" s="159" t="str">
        <f>+S59</f>
        <v>NAME</v>
      </c>
      <c r="U72" s="165"/>
      <c r="AA72" s="3">
        <f t="shared" si="15"/>
        <v>0</v>
      </c>
    </row>
    <row r="73" spans="2:27" ht="12.75">
      <c r="B73">
        <v>4</v>
      </c>
      <c r="C73" s="17">
        <f t="shared" si="14"/>
        <v>0</v>
      </c>
      <c r="E73" s="3">
        <f>+4!E56</f>
        <v>0</v>
      </c>
      <c r="F73" s="3">
        <f>+4!F56</f>
        <v>0</v>
      </c>
      <c r="G73" s="3">
        <f>+4!G56</f>
        <v>0</v>
      </c>
      <c r="H73" s="3">
        <f>+4!H56</f>
        <v>0</v>
      </c>
      <c r="I73" s="3">
        <f>+4!I56</f>
        <v>0</v>
      </c>
      <c r="J73" s="3">
        <f>+4!J56</f>
        <v>0</v>
      </c>
      <c r="K73" s="3">
        <f>+4!K56</f>
        <v>0</v>
      </c>
      <c r="L73" s="3">
        <f>+4!L56</f>
        <v>0</v>
      </c>
      <c r="M73" s="3">
        <f>+4!M56</f>
        <v>0</v>
      </c>
      <c r="N73" s="3">
        <f>+4!N56</f>
        <v>0</v>
      </c>
      <c r="U73" s="165"/>
      <c r="AA73" s="3">
        <f t="shared" si="15"/>
        <v>0</v>
      </c>
    </row>
    <row r="74" spans="2:27" ht="12.75">
      <c r="B74">
        <v>5</v>
      </c>
      <c r="C74" s="17">
        <f t="shared" si="14"/>
        <v>0</v>
      </c>
      <c r="E74" s="3">
        <f>+5!E56</f>
        <v>0</v>
      </c>
      <c r="F74" s="3">
        <f>+5!F56</f>
        <v>0</v>
      </c>
      <c r="G74" s="3">
        <f>+5!G56</f>
        <v>0</v>
      </c>
      <c r="H74" s="3">
        <f>+5!H56</f>
        <v>0</v>
      </c>
      <c r="I74" s="3">
        <f>+5!I56</f>
        <v>0</v>
      </c>
      <c r="J74" s="3">
        <f>+5!J56</f>
        <v>0</v>
      </c>
      <c r="K74" s="3">
        <f>+5!K56</f>
        <v>0</v>
      </c>
      <c r="L74" s="3">
        <f>+5!L56</f>
        <v>0</v>
      </c>
      <c r="M74" s="3">
        <f>+5!M56</f>
        <v>0</v>
      </c>
      <c r="N74" s="3">
        <f>+5!N56</f>
        <v>0</v>
      </c>
      <c r="U74" s="165"/>
      <c r="AA74" s="3">
        <f t="shared" si="15"/>
        <v>0</v>
      </c>
    </row>
    <row r="75" spans="2:27" ht="12.75">
      <c r="B75">
        <v>6</v>
      </c>
      <c r="C75" s="17">
        <f t="shared" si="14"/>
        <v>0</v>
      </c>
      <c r="E75" s="3">
        <f>+6!E56</f>
        <v>0</v>
      </c>
      <c r="F75" s="3">
        <f>+6!F56</f>
        <v>0</v>
      </c>
      <c r="G75" s="3">
        <f>+6!G56</f>
        <v>0</v>
      </c>
      <c r="H75" s="3">
        <f>+6!H56</f>
        <v>0</v>
      </c>
      <c r="I75" s="3">
        <f>+6!I56</f>
        <v>0</v>
      </c>
      <c r="J75" s="3">
        <f>+6!J56</f>
        <v>0</v>
      </c>
      <c r="K75" s="3">
        <f>+6!K56</f>
        <v>0</v>
      </c>
      <c r="L75" s="3">
        <f>+6!L56</f>
        <v>0</v>
      </c>
      <c r="M75" s="3">
        <f>+6!M56</f>
        <v>0</v>
      </c>
      <c r="N75" s="3">
        <f>+6!N56</f>
        <v>0</v>
      </c>
      <c r="U75" s="165"/>
      <c r="AA75" s="3">
        <f t="shared" si="15"/>
        <v>0</v>
      </c>
    </row>
    <row r="76" spans="2:27" ht="12.75">
      <c r="B76">
        <v>7</v>
      </c>
      <c r="C76" s="17">
        <f t="shared" si="14"/>
        <v>0</v>
      </c>
      <c r="E76" s="3">
        <f>+7!E56</f>
        <v>0</v>
      </c>
      <c r="F76" s="3">
        <f>+7!F56</f>
        <v>0</v>
      </c>
      <c r="G76" s="3">
        <f>+7!G56</f>
        <v>0</v>
      </c>
      <c r="H76" s="3">
        <f>+7!H56</f>
        <v>0</v>
      </c>
      <c r="I76" s="3">
        <f>+7!I56</f>
        <v>0</v>
      </c>
      <c r="J76" s="3">
        <f>+7!J56</f>
        <v>0</v>
      </c>
      <c r="K76" s="3">
        <f>+7!K56</f>
        <v>0</v>
      </c>
      <c r="L76" s="3">
        <f>+7!L56</f>
        <v>0</v>
      </c>
      <c r="M76" s="3">
        <f>+7!M56</f>
        <v>0</v>
      </c>
      <c r="N76" s="3">
        <f>+7!N56</f>
        <v>0</v>
      </c>
      <c r="R76" s="159" t="s">
        <v>69</v>
      </c>
      <c r="U76" s="165"/>
      <c r="AA76" s="3">
        <f t="shared" si="15"/>
        <v>0</v>
      </c>
    </row>
    <row r="77" spans="2:27" ht="12.75">
      <c r="B77">
        <v>8</v>
      </c>
      <c r="C77" s="17">
        <f t="shared" si="14"/>
        <v>0</v>
      </c>
      <c r="E77" s="3">
        <f>+8!E56</f>
        <v>0</v>
      </c>
      <c r="F77" s="3">
        <f>+8!F56</f>
        <v>0</v>
      </c>
      <c r="G77" s="3">
        <f>+8!G56</f>
        <v>0</v>
      </c>
      <c r="H77" s="3">
        <f>+8!H56</f>
        <v>0</v>
      </c>
      <c r="I77" s="3">
        <f>+8!I56</f>
        <v>0</v>
      </c>
      <c r="J77" s="3">
        <f>+8!J56</f>
        <v>0</v>
      </c>
      <c r="K77" s="3">
        <f>+8!K56</f>
        <v>0</v>
      </c>
      <c r="L77" s="3">
        <f>+8!L56</f>
        <v>0</v>
      </c>
      <c r="M77" s="3">
        <f>+8!M56</f>
        <v>0</v>
      </c>
      <c r="N77" s="3">
        <f>+8!N56</f>
        <v>0</v>
      </c>
      <c r="R77" s="159" t="s">
        <v>24</v>
      </c>
      <c r="U77" s="165"/>
      <c r="AA77" s="3">
        <f t="shared" si="15"/>
        <v>0</v>
      </c>
    </row>
    <row r="78" spans="2:27" ht="12.75">
      <c r="B78">
        <v>9</v>
      </c>
      <c r="C78" s="17">
        <f t="shared" si="14"/>
        <v>0</v>
      </c>
      <c r="E78" s="3">
        <f>+9!E56</f>
        <v>0</v>
      </c>
      <c r="F78" s="3">
        <f>+9!F56</f>
        <v>0</v>
      </c>
      <c r="G78" s="3">
        <f>+9!G56</f>
        <v>0</v>
      </c>
      <c r="H78" s="3">
        <f>+9!H56</f>
        <v>0</v>
      </c>
      <c r="I78" s="3">
        <f>+9!I56</f>
        <v>0</v>
      </c>
      <c r="J78" s="3">
        <f>+9!J56</f>
        <v>0</v>
      </c>
      <c r="K78" s="3">
        <f>+9!K56</f>
        <v>0</v>
      </c>
      <c r="L78" s="3">
        <f>+9!L56</f>
        <v>0</v>
      </c>
      <c r="M78" s="3">
        <f>+9!M56</f>
        <v>0</v>
      </c>
      <c r="N78" s="3">
        <f>+9!N56</f>
        <v>0</v>
      </c>
      <c r="R78" s="159" t="s">
        <v>68</v>
      </c>
      <c r="T78" s="166" t="s">
        <v>29</v>
      </c>
      <c r="U78" s="165" t="s">
        <v>41</v>
      </c>
      <c r="V78" s="32" t="s">
        <v>29</v>
      </c>
      <c r="AA78" s="3">
        <f t="shared" si="15"/>
        <v>0</v>
      </c>
    </row>
    <row r="79" spans="2:27" ht="12.75">
      <c r="B79">
        <v>10</v>
      </c>
      <c r="C79" s="17">
        <f t="shared" si="14"/>
        <v>0</v>
      </c>
      <c r="E79" s="3">
        <f>+'10'!E56</f>
        <v>0</v>
      </c>
      <c r="F79" s="3">
        <f>+'10'!F56</f>
        <v>0</v>
      </c>
      <c r="G79" s="3">
        <f>+'10'!G56</f>
        <v>0</v>
      </c>
      <c r="H79" s="3">
        <f>+'10'!H56</f>
        <v>0</v>
      </c>
      <c r="I79" s="3">
        <f>+'10'!I56</f>
        <v>0</v>
      </c>
      <c r="J79" s="3">
        <f>+'10'!J56</f>
        <v>0</v>
      </c>
      <c r="K79" s="3">
        <f>+'10'!K56</f>
        <v>0</v>
      </c>
      <c r="L79" s="3">
        <f>+'10'!L56</f>
        <v>0</v>
      </c>
      <c r="M79" s="3">
        <f>+'10'!M56</f>
        <v>0</v>
      </c>
      <c r="N79" s="3">
        <f>+'10'!N56</f>
        <v>0</v>
      </c>
      <c r="S79" s="159" t="s">
        <v>99</v>
      </c>
      <c r="T79" s="166"/>
      <c r="U79" s="165"/>
      <c r="AA79" s="3">
        <f t="shared" si="15"/>
        <v>0</v>
      </c>
    </row>
    <row r="80" spans="1:27" ht="13.5" thickBot="1">
      <c r="A80" t="str">
        <f>+A70</f>
        <v>JUN</v>
      </c>
      <c r="C80" s="17" t="s">
        <v>1</v>
      </c>
      <c r="E80" s="4">
        <f aca="true" t="shared" si="16" ref="E80:N80">SUM(E70:E79)</f>
        <v>0</v>
      </c>
      <c r="F80" s="4">
        <f t="shared" si="16"/>
        <v>0</v>
      </c>
      <c r="G80" s="4">
        <f t="shared" si="16"/>
        <v>0</v>
      </c>
      <c r="H80" s="4">
        <f t="shared" si="16"/>
        <v>0</v>
      </c>
      <c r="I80" s="4">
        <f t="shared" si="16"/>
        <v>0</v>
      </c>
      <c r="J80" s="4">
        <f t="shared" si="16"/>
        <v>0</v>
      </c>
      <c r="K80" s="4">
        <f t="shared" si="16"/>
        <v>0</v>
      </c>
      <c r="L80" s="4">
        <f t="shared" si="16"/>
        <v>0</v>
      </c>
      <c r="M80" s="4">
        <f t="shared" si="16"/>
        <v>0</v>
      </c>
      <c r="N80" s="4">
        <f t="shared" si="16"/>
        <v>0</v>
      </c>
      <c r="O80" s="109">
        <f>+H80*2</f>
        <v>0</v>
      </c>
      <c r="P80" s="110">
        <f>+I80*2.4</f>
        <v>0</v>
      </c>
      <c r="Q80" s="110">
        <f>+J80+K80</f>
        <v>0</v>
      </c>
      <c r="R80" s="167">
        <f>SUM(O80:Q80)</f>
        <v>0</v>
      </c>
      <c r="S80" s="159" t="str">
        <f>+S70</f>
        <v>JUN</v>
      </c>
      <c r="T80" s="168">
        <f>+G80</f>
        <v>0</v>
      </c>
      <c r="U80" s="169">
        <f>+AA80</f>
        <v>0</v>
      </c>
      <c r="V80" s="32">
        <f>+V67+R80</f>
        <v>0</v>
      </c>
      <c r="W80" s="3">
        <v>0</v>
      </c>
      <c r="X80" s="3">
        <f>+X67+W80</f>
        <v>0</v>
      </c>
      <c r="Y80" s="3">
        <f>+R80-W80</f>
        <v>0</v>
      </c>
      <c r="AA80" s="3">
        <f>SUM(AA70:AA79)</f>
        <v>0</v>
      </c>
    </row>
    <row r="81" spans="21:26" ht="13.5" thickTop="1">
      <c r="U81" s="165"/>
      <c r="V81" s="20" t="s">
        <v>60</v>
      </c>
      <c r="W81" s="29" t="s">
        <v>28</v>
      </c>
      <c r="X81" s="20" t="s">
        <v>60</v>
      </c>
      <c r="Y81" s="29" t="s">
        <v>91</v>
      </c>
      <c r="Z81" s="20"/>
    </row>
    <row r="82" spans="2:44" s="11" customFormat="1" ht="12.75">
      <c r="B82" s="11" t="s">
        <v>29</v>
      </c>
      <c r="C82" s="17"/>
      <c r="D82" s="17"/>
      <c r="E82" s="14" t="s">
        <v>2</v>
      </c>
      <c r="F82" s="14" t="s">
        <v>82</v>
      </c>
      <c r="G82" s="14" t="s">
        <v>1</v>
      </c>
      <c r="H82" s="14" t="s">
        <v>4</v>
      </c>
      <c r="I82" s="14" t="s">
        <v>3</v>
      </c>
      <c r="J82" s="14" t="s">
        <v>5</v>
      </c>
      <c r="K82" s="14" t="s">
        <v>5</v>
      </c>
      <c r="L82" s="16" t="s">
        <v>6</v>
      </c>
      <c r="M82" s="27" t="s">
        <v>65</v>
      </c>
      <c r="N82" s="14" t="s">
        <v>7</v>
      </c>
      <c r="O82" s="106" t="s">
        <v>4</v>
      </c>
      <c r="P82" s="15" t="s">
        <v>3</v>
      </c>
      <c r="Q82" s="15" t="s">
        <v>5</v>
      </c>
      <c r="R82" s="159" t="s">
        <v>8</v>
      </c>
      <c r="S82" s="159"/>
      <c r="T82" s="159" t="s">
        <v>2</v>
      </c>
      <c r="U82" s="170" t="s">
        <v>30</v>
      </c>
      <c r="V82" s="20" t="s">
        <v>89</v>
      </c>
      <c r="W82" s="29" t="s">
        <v>63</v>
      </c>
      <c r="X82" s="20" t="s">
        <v>90</v>
      </c>
      <c r="Y82" s="29" t="s">
        <v>74</v>
      </c>
      <c r="Z82" s="20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</row>
    <row r="83" spans="1:27" ht="12.75">
      <c r="A83" t="s">
        <v>24</v>
      </c>
      <c r="B83">
        <v>1</v>
      </c>
      <c r="C83" s="17">
        <f aca="true" t="shared" si="17" ref="C83:C92">+C70</f>
        <v>0</v>
      </c>
      <c r="E83" s="3">
        <f>SUM(1!E65)</f>
        <v>0</v>
      </c>
      <c r="F83" s="3">
        <f>SUM(1!F65)</f>
        <v>0</v>
      </c>
      <c r="G83" s="3">
        <f>SUM(1!G65)</f>
        <v>0</v>
      </c>
      <c r="H83" s="3">
        <f>SUM(1!H65)</f>
        <v>0</v>
      </c>
      <c r="I83" s="3">
        <f>SUM(1!I65)</f>
        <v>0</v>
      </c>
      <c r="J83" s="3">
        <f>SUM(1!J65)</f>
        <v>0</v>
      </c>
      <c r="K83" s="3">
        <f>SUM(1!K65)</f>
        <v>0</v>
      </c>
      <c r="L83" s="3">
        <f>SUM(1!L65)</f>
        <v>0</v>
      </c>
      <c r="M83" s="3">
        <f>SUM(1!M65)</f>
        <v>0</v>
      </c>
      <c r="N83" s="3">
        <f>SUM(1!N65)</f>
        <v>0</v>
      </c>
      <c r="S83" s="159" t="str">
        <f>+A83</f>
        <v>JULY</v>
      </c>
      <c r="U83" s="165"/>
      <c r="AA83" s="3">
        <f aca="true" t="shared" si="18" ref="AA83:AA92">+IF(E83=0,0,1)</f>
        <v>0</v>
      </c>
    </row>
    <row r="84" spans="2:27" ht="12.75">
      <c r="B84">
        <v>2</v>
      </c>
      <c r="C84" s="17">
        <f t="shared" si="17"/>
        <v>0</v>
      </c>
      <c r="E84" s="3">
        <f>+2!E65</f>
        <v>0</v>
      </c>
      <c r="F84" s="3">
        <f>+2!F65</f>
        <v>0</v>
      </c>
      <c r="G84" s="3">
        <f>+2!G65</f>
        <v>0</v>
      </c>
      <c r="H84" s="3">
        <f>+2!H65</f>
        <v>0</v>
      </c>
      <c r="I84" s="3">
        <f>+2!I65</f>
        <v>0</v>
      </c>
      <c r="J84" s="3">
        <f>+2!J65</f>
        <v>0</v>
      </c>
      <c r="K84" s="3">
        <f>+2!K65</f>
        <v>0</v>
      </c>
      <c r="L84" s="3">
        <f>+2!L65</f>
        <v>0</v>
      </c>
      <c r="M84" s="3">
        <f>+2!M65</f>
        <v>0</v>
      </c>
      <c r="N84" s="3">
        <f>+2!N65</f>
        <v>0</v>
      </c>
      <c r="U84" s="165"/>
      <c r="AA84" s="3">
        <f t="shared" si="18"/>
        <v>0</v>
      </c>
    </row>
    <row r="85" spans="2:27" ht="12.75">
      <c r="B85">
        <v>3</v>
      </c>
      <c r="C85" s="17">
        <f t="shared" si="17"/>
        <v>0</v>
      </c>
      <c r="E85" s="3">
        <f>+3!E65</f>
        <v>0</v>
      </c>
      <c r="F85" s="3">
        <f>+3!F65</f>
        <v>0</v>
      </c>
      <c r="G85" s="3">
        <f>+3!G65</f>
        <v>0</v>
      </c>
      <c r="H85" s="3">
        <f>+3!H65</f>
        <v>0</v>
      </c>
      <c r="I85" s="3">
        <f>+3!I65</f>
        <v>0</v>
      </c>
      <c r="J85" s="3">
        <f>+3!J65</f>
        <v>0</v>
      </c>
      <c r="K85" s="3">
        <f>+3!K65</f>
        <v>0</v>
      </c>
      <c r="L85" s="3">
        <f>+3!L65</f>
        <v>0</v>
      </c>
      <c r="M85" s="3">
        <f>+3!M65</f>
        <v>0</v>
      </c>
      <c r="N85" s="3">
        <f>+3!N65</f>
        <v>0</v>
      </c>
      <c r="S85" s="159" t="str">
        <f>+S72</f>
        <v>NAME</v>
      </c>
      <c r="U85" s="165"/>
      <c r="AA85" s="3">
        <f t="shared" si="18"/>
        <v>0</v>
      </c>
    </row>
    <row r="86" spans="2:27" ht="12.75">
      <c r="B86">
        <v>4</v>
      </c>
      <c r="C86" s="17">
        <f t="shared" si="17"/>
        <v>0</v>
      </c>
      <c r="E86" s="3">
        <f>+4!E65</f>
        <v>0</v>
      </c>
      <c r="F86" s="3">
        <f>+4!F65</f>
        <v>0</v>
      </c>
      <c r="G86" s="3">
        <f>+4!G65</f>
        <v>0</v>
      </c>
      <c r="H86" s="3">
        <f>+4!H65</f>
        <v>0</v>
      </c>
      <c r="I86" s="3">
        <f>+4!I65</f>
        <v>0</v>
      </c>
      <c r="J86" s="3">
        <f>+4!J65</f>
        <v>0</v>
      </c>
      <c r="K86" s="3">
        <f>+4!K65</f>
        <v>0</v>
      </c>
      <c r="L86" s="3">
        <f>+4!L65</f>
        <v>0</v>
      </c>
      <c r="M86" s="3">
        <f>+4!M65</f>
        <v>0</v>
      </c>
      <c r="N86" s="3">
        <f>+4!N65</f>
        <v>0</v>
      </c>
      <c r="U86" s="165"/>
      <c r="AA86" s="3">
        <f t="shared" si="18"/>
        <v>0</v>
      </c>
    </row>
    <row r="87" spans="2:27" ht="12.75">
      <c r="B87">
        <v>5</v>
      </c>
      <c r="C87" s="17">
        <f t="shared" si="17"/>
        <v>0</v>
      </c>
      <c r="E87" s="3">
        <f>+5!E65</f>
        <v>0</v>
      </c>
      <c r="F87" s="3">
        <f>+5!F65</f>
        <v>0</v>
      </c>
      <c r="G87" s="3">
        <f>+5!G65</f>
        <v>0</v>
      </c>
      <c r="H87" s="3">
        <f>+5!H65</f>
        <v>0</v>
      </c>
      <c r="I87" s="3">
        <f>+5!I65</f>
        <v>0</v>
      </c>
      <c r="J87" s="3">
        <f>+5!J65</f>
        <v>0</v>
      </c>
      <c r="K87" s="3">
        <f>+5!K65</f>
        <v>0</v>
      </c>
      <c r="L87" s="3">
        <f>+5!L65</f>
        <v>0</v>
      </c>
      <c r="M87" s="3">
        <f>+5!M65</f>
        <v>0</v>
      </c>
      <c r="N87" s="3">
        <f>+5!N65</f>
        <v>0</v>
      </c>
      <c r="U87" s="165"/>
      <c r="AA87" s="3">
        <f t="shared" si="18"/>
        <v>0</v>
      </c>
    </row>
    <row r="88" spans="2:27" ht="12.75">
      <c r="B88">
        <v>6</v>
      </c>
      <c r="C88" s="17">
        <f t="shared" si="17"/>
        <v>0</v>
      </c>
      <c r="E88" s="3">
        <f>+6!E65</f>
        <v>0</v>
      </c>
      <c r="F88" s="3">
        <f>+6!F65</f>
        <v>0</v>
      </c>
      <c r="G88" s="3">
        <f>+6!G65</f>
        <v>0</v>
      </c>
      <c r="H88" s="3">
        <f>+6!H65</f>
        <v>0</v>
      </c>
      <c r="I88" s="3">
        <f>+6!I65</f>
        <v>0</v>
      </c>
      <c r="J88" s="3">
        <f>+6!J65</f>
        <v>0</v>
      </c>
      <c r="K88" s="3">
        <f>+6!K65</f>
        <v>0</v>
      </c>
      <c r="L88" s="3">
        <f>+6!L65</f>
        <v>0</v>
      </c>
      <c r="M88" s="3">
        <f>+6!M65</f>
        <v>0</v>
      </c>
      <c r="N88" s="3">
        <f>+6!N65</f>
        <v>0</v>
      </c>
      <c r="U88" s="165"/>
      <c r="AA88" s="3">
        <f t="shared" si="18"/>
        <v>0</v>
      </c>
    </row>
    <row r="89" spans="2:27" ht="12.75">
      <c r="B89">
        <v>7</v>
      </c>
      <c r="C89" s="17">
        <f t="shared" si="17"/>
        <v>0</v>
      </c>
      <c r="E89" s="3">
        <f>+7!E65</f>
        <v>0</v>
      </c>
      <c r="F89" s="3">
        <f>+7!F65</f>
        <v>0</v>
      </c>
      <c r="G89" s="3">
        <f>+7!G65</f>
        <v>0</v>
      </c>
      <c r="H89" s="3">
        <f>+7!H65</f>
        <v>0</v>
      </c>
      <c r="I89" s="3">
        <f>+7!I65</f>
        <v>0</v>
      </c>
      <c r="J89" s="3">
        <f>+7!J65</f>
        <v>0</v>
      </c>
      <c r="K89" s="3">
        <f>+7!K65</f>
        <v>0</v>
      </c>
      <c r="L89" s="3">
        <f>+7!L65</f>
        <v>0</v>
      </c>
      <c r="M89" s="3">
        <f>+7!M65</f>
        <v>0</v>
      </c>
      <c r="N89" s="3">
        <f>+7!N65</f>
        <v>0</v>
      </c>
      <c r="R89" s="159" t="s">
        <v>69</v>
      </c>
      <c r="U89" s="165"/>
      <c r="AA89" s="3">
        <f t="shared" si="18"/>
        <v>0</v>
      </c>
    </row>
    <row r="90" spans="2:27" ht="12.75">
      <c r="B90">
        <v>8</v>
      </c>
      <c r="C90" s="17">
        <f t="shared" si="17"/>
        <v>0</v>
      </c>
      <c r="E90" s="3">
        <f>+8!E65</f>
        <v>0</v>
      </c>
      <c r="F90" s="3">
        <f>+8!F65</f>
        <v>0</v>
      </c>
      <c r="G90" s="3">
        <f>+8!G65</f>
        <v>0</v>
      </c>
      <c r="H90" s="3">
        <f>+8!H65</f>
        <v>0</v>
      </c>
      <c r="I90" s="3">
        <f>+8!I65</f>
        <v>0</v>
      </c>
      <c r="J90" s="3">
        <f>+8!J65</f>
        <v>0</v>
      </c>
      <c r="K90" s="3">
        <f>+8!K65</f>
        <v>0</v>
      </c>
      <c r="L90" s="3">
        <f>+8!L65</f>
        <v>0</v>
      </c>
      <c r="M90" s="3">
        <f>+8!M65</f>
        <v>0</v>
      </c>
      <c r="N90" s="3">
        <f>+8!N65</f>
        <v>0</v>
      </c>
      <c r="R90" s="159" t="s">
        <v>14</v>
      </c>
      <c r="U90" s="165"/>
      <c r="AA90" s="3">
        <f t="shared" si="18"/>
        <v>0</v>
      </c>
    </row>
    <row r="91" spans="2:27" ht="12.75">
      <c r="B91">
        <v>9</v>
      </c>
      <c r="C91" s="17">
        <f t="shared" si="17"/>
        <v>0</v>
      </c>
      <c r="E91" s="3">
        <f>+9!E65</f>
        <v>0</v>
      </c>
      <c r="F91" s="3">
        <f>+9!F65</f>
        <v>0</v>
      </c>
      <c r="G91" s="3">
        <f>+9!G65</f>
        <v>0</v>
      </c>
      <c r="H91" s="3">
        <f>+9!H65</f>
        <v>0</v>
      </c>
      <c r="I91" s="3">
        <f>+9!I65</f>
        <v>0</v>
      </c>
      <c r="J91" s="3">
        <f>+9!J65</f>
        <v>0</v>
      </c>
      <c r="K91" s="3">
        <f>+9!K65</f>
        <v>0</v>
      </c>
      <c r="L91" s="3">
        <f>+9!L65</f>
        <v>0</v>
      </c>
      <c r="M91" s="3">
        <f>+9!M65</f>
        <v>0</v>
      </c>
      <c r="N91" s="3">
        <f>+9!N65</f>
        <v>0</v>
      </c>
      <c r="P91" s="15" t="s">
        <v>29</v>
      </c>
      <c r="Q91" s="112" t="s">
        <v>29</v>
      </c>
      <c r="R91" s="159" t="s">
        <v>68</v>
      </c>
      <c r="T91" s="166" t="s">
        <v>29</v>
      </c>
      <c r="U91" s="165" t="s">
        <v>29</v>
      </c>
      <c r="V91" s="32" t="s">
        <v>29</v>
      </c>
      <c r="AA91" s="3">
        <f t="shared" si="18"/>
        <v>0</v>
      </c>
    </row>
    <row r="92" spans="2:27" ht="12.75">
      <c r="B92">
        <v>10</v>
      </c>
      <c r="C92" s="17">
        <f t="shared" si="17"/>
        <v>0</v>
      </c>
      <c r="E92" s="3">
        <f>+'10'!E65</f>
        <v>0</v>
      </c>
      <c r="F92" s="3">
        <f>+'10'!F65</f>
        <v>0</v>
      </c>
      <c r="G92" s="3">
        <f>+'10'!G65</f>
        <v>0</v>
      </c>
      <c r="H92" s="3">
        <f>+'10'!H65</f>
        <v>0</v>
      </c>
      <c r="I92" s="3">
        <f>+'10'!I65</f>
        <v>0</v>
      </c>
      <c r="J92" s="3">
        <f>+'10'!J65</f>
        <v>0</v>
      </c>
      <c r="K92" s="3">
        <f>+'10'!K65</f>
        <v>0</v>
      </c>
      <c r="L92" s="3">
        <f>+'10'!L65</f>
        <v>0</v>
      </c>
      <c r="M92" s="3">
        <f>+'10'!M65</f>
        <v>0</v>
      </c>
      <c r="N92" s="3">
        <f>+'10'!N65</f>
        <v>0</v>
      </c>
      <c r="S92" s="159" t="s">
        <v>99</v>
      </c>
      <c r="T92" s="166"/>
      <c r="U92" s="165"/>
      <c r="AA92" s="3">
        <f t="shared" si="18"/>
        <v>0</v>
      </c>
    </row>
    <row r="93" spans="1:27" ht="13.5" thickBot="1">
      <c r="A93" t="str">
        <f>+A83</f>
        <v>JULY</v>
      </c>
      <c r="C93" s="17" t="s">
        <v>1</v>
      </c>
      <c r="E93" s="4">
        <f aca="true" t="shared" si="19" ref="E93:N93">SUM(E83:E92)</f>
        <v>0</v>
      </c>
      <c r="F93" s="4">
        <f t="shared" si="19"/>
        <v>0</v>
      </c>
      <c r="G93" s="4">
        <f t="shared" si="19"/>
        <v>0</v>
      </c>
      <c r="H93" s="4">
        <f t="shared" si="19"/>
        <v>0</v>
      </c>
      <c r="I93" s="4">
        <f t="shared" si="19"/>
        <v>0</v>
      </c>
      <c r="J93" s="4">
        <f t="shared" si="19"/>
        <v>0</v>
      </c>
      <c r="K93" s="4">
        <f t="shared" si="19"/>
        <v>0</v>
      </c>
      <c r="L93" s="4">
        <f t="shared" si="19"/>
        <v>0</v>
      </c>
      <c r="M93" s="4">
        <f t="shared" si="19"/>
        <v>0</v>
      </c>
      <c r="N93" s="4">
        <f t="shared" si="19"/>
        <v>0</v>
      </c>
      <c r="O93" s="109">
        <f>+H93*2</f>
        <v>0</v>
      </c>
      <c r="P93" s="110">
        <f>+I93*2.4</f>
        <v>0</v>
      </c>
      <c r="Q93" s="110">
        <f>+J93+K93</f>
        <v>0</v>
      </c>
      <c r="R93" s="167">
        <f>SUM(O93:Q93)</f>
        <v>0</v>
      </c>
      <c r="S93" s="159" t="str">
        <f>+S83</f>
        <v>JULY</v>
      </c>
      <c r="T93" s="168">
        <f>+G93</f>
        <v>0</v>
      </c>
      <c r="U93" s="169">
        <f>+AA93</f>
        <v>0</v>
      </c>
      <c r="V93" s="32">
        <f>+V80+R93</f>
        <v>0</v>
      </c>
      <c r="W93" s="3">
        <v>0</v>
      </c>
      <c r="X93" s="3">
        <f>+X80+W93</f>
        <v>0</v>
      </c>
      <c r="Y93" s="3">
        <f>+R93-W93</f>
        <v>0</v>
      </c>
      <c r="AA93" s="3">
        <f>SUM(AA83:AA92)</f>
        <v>0</v>
      </c>
    </row>
    <row r="94" spans="21:26" ht="13.5" thickTop="1">
      <c r="U94" s="165"/>
      <c r="V94" s="20" t="s">
        <v>60</v>
      </c>
      <c r="W94" s="29" t="s">
        <v>28</v>
      </c>
      <c r="X94" s="20" t="s">
        <v>60</v>
      </c>
      <c r="Y94" s="29" t="s">
        <v>91</v>
      </c>
      <c r="Z94" s="20"/>
    </row>
    <row r="95" spans="2:44" s="11" customFormat="1" ht="12.75">
      <c r="B95" s="11" t="s">
        <v>29</v>
      </c>
      <c r="C95" s="17"/>
      <c r="D95" s="17"/>
      <c r="E95" s="14" t="s">
        <v>2</v>
      </c>
      <c r="F95" s="14" t="s">
        <v>82</v>
      </c>
      <c r="G95" s="14" t="s">
        <v>1</v>
      </c>
      <c r="H95" s="14" t="s">
        <v>4</v>
      </c>
      <c r="I95" s="14" t="s">
        <v>3</v>
      </c>
      <c r="J95" s="14" t="s">
        <v>5</v>
      </c>
      <c r="K95" s="14" t="s">
        <v>5</v>
      </c>
      <c r="L95" s="16" t="s">
        <v>6</v>
      </c>
      <c r="M95" s="27" t="s">
        <v>65</v>
      </c>
      <c r="N95" s="14" t="s">
        <v>7</v>
      </c>
      <c r="O95" s="106" t="s">
        <v>4</v>
      </c>
      <c r="P95" s="15" t="s">
        <v>3</v>
      </c>
      <c r="Q95" s="15" t="s">
        <v>5</v>
      </c>
      <c r="R95" s="159" t="s">
        <v>8</v>
      </c>
      <c r="S95" s="159"/>
      <c r="T95" s="159" t="s">
        <v>2</v>
      </c>
      <c r="U95" s="170" t="s">
        <v>30</v>
      </c>
      <c r="V95" s="20" t="s">
        <v>89</v>
      </c>
      <c r="W95" s="29" t="s">
        <v>63</v>
      </c>
      <c r="X95" s="20" t="s">
        <v>90</v>
      </c>
      <c r="Y95" s="29" t="s">
        <v>74</v>
      </c>
      <c r="Z95" s="20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</row>
    <row r="96" spans="1:27" ht="12.75">
      <c r="A96" t="s">
        <v>14</v>
      </c>
      <c r="B96">
        <v>1</v>
      </c>
      <c r="C96" s="17">
        <f aca="true" t="shared" si="20" ref="C96:C105">+C83</f>
        <v>0</v>
      </c>
      <c r="E96" s="3">
        <f>SUM(1!E74)</f>
        <v>0</v>
      </c>
      <c r="F96" s="3">
        <f>SUM(1!F74)</f>
        <v>0</v>
      </c>
      <c r="G96" s="3">
        <f>SUM(1!G74)</f>
        <v>0</v>
      </c>
      <c r="H96" s="3">
        <f>SUM(1!H74)</f>
        <v>0</v>
      </c>
      <c r="I96" s="3">
        <f>SUM(1!I74)</f>
        <v>0</v>
      </c>
      <c r="J96" s="3">
        <f>SUM(1!J74)</f>
        <v>0</v>
      </c>
      <c r="K96" s="3">
        <f>SUM(1!K74)</f>
        <v>0</v>
      </c>
      <c r="L96" s="3">
        <f>SUM(1!L74)</f>
        <v>0</v>
      </c>
      <c r="M96" s="3">
        <f>SUM(1!M74)</f>
        <v>0</v>
      </c>
      <c r="N96" s="3">
        <f>SUM(1!N74)</f>
        <v>0</v>
      </c>
      <c r="S96" s="159" t="str">
        <f>+A96</f>
        <v>AUG</v>
      </c>
      <c r="U96" s="165"/>
      <c r="AA96" s="3">
        <f aca="true" t="shared" si="21" ref="AA96:AA105">+IF(E96=0,0,1)</f>
        <v>0</v>
      </c>
    </row>
    <row r="97" spans="2:27" ht="12.75">
      <c r="B97">
        <v>2</v>
      </c>
      <c r="C97" s="17">
        <f t="shared" si="20"/>
        <v>0</v>
      </c>
      <c r="E97" s="3">
        <f>+2!E74</f>
        <v>0</v>
      </c>
      <c r="F97" s="3">
        <f>+2!F74</f>
        <v>0</v>
      </c>
      <c r="G97" s="3">
        <f>+2!G74</f>
        <v>0</v>
      </c>
      <c r="H97" s="3">
        <f>+2!H74</f>
        <v>0</v>
      </c>
      <c r="I97" s="3">
        <f>+2!I74</f>
        <v>0</v>
      </c>
      <c r="J97" s="3">
        <f>+2!J74</f>
        <v>0</v>
      </c>
      <c r="K97" s="3">
        <f>+2!K74</f>
        <v>0</v>
      </c>
      <c r="L97" s="3">
        <f>+2!L74</f>
        <v>0</v>
      </c>
      <c r="M97" s="3">
        <f>+2!M74</f>
        <v>0</v>
      </c>
      <c r="N97" s="3">
        <f>+2!N74</f>
        <v>0</v>
      </c>
      <c r="U97" s="165"/>
      <c r="AA97" s="3">
        <f t="shared" si="21"/>
        <v>0</v>
      </c>
    </row>
    <row r="98" spans="2:27" ht="12.75">
      <c r="B98">
        <v>3</v>
      </c>
      <c r="C98" s="17">
        <f t="shared" si="20"/>
        <v>0</v>
      </c>
      <c r="E98" s="3">
        <f>+3!E74</f>
        <v>0</v>
      </c>
      <c r="F98" s="3">
        <f>+3!F74</f>
        <v>0</v>
      </c>
      <c r="G98" s="3">
        <f>+3!G74</f>
        <v>0</v>
      </c>
      <c r="H98" s="3">
        <f>+3!H74</f>
        <v>0</v>
      </c>
      <c r="I98" s="3">
        <f>+3!I74</f>
        <v>0</v>
      </c>
      <c r="J98" s="3">
        <f>+3!J74</f>
        <v>0</v>
      </c>
      <c r="K98" s="3">
        <f>+3!K74</f>
        <v>0</v>
      </c>
      <c r="L98" s="3">
        <f>+3!L74</f>
        <v>0</v>
      </c>
      <c r="M98" s="3">
        <f>+3!M74</f>
        <v>0</v>
      </c>
      <c r="N98" s="3">
        <f>+3!N74</f>
        <v>0</v>
      </c>
      <c r="S98" s="159" t="str">
        <f>+S85</f>
        <v>NAME</v>
      </c>
      <c r="U98" s="165"/>
      <c r="AA98" s="3">
        <f t="shared" si="21"/>
        <v>0</v>
      </c>
    </row>
    <row r="99" spans="2:27" ht="12.75">
      <c r="B99">
        <v>4</v>
      </c>
      <c r="C99" s="17">
        <f t="shared" si="20"/>
        <v>0</v>
      </c>
      <c r="E99" s="3">
        <f>+4!E74</f>
        <v>0</v>
      </c>
      <c r="F99" s="3">
        <f>+4!F74</f>
        <v>0</v>
      </c>
      <c r="G99" s="3">
        <f>+4!G74</f>
        <v>0</v>
      </c>
      <c r="H99" s="3">
        <f>+4!H74</f>
        <v>0</v>
      </c>
      <c r="I99" s="3">
        <f>+4!I74</f>
        <v>0</v>
      </c>
      <c r="J99" s="3">
        <f>+4!J74</f>
        <v>0</v>
      </c>
      <c r="K99" s="3">
        <f>+4!K74</f>
        <v>0</v>
      </c>
      <c r="L99" s="3">
        <f>+4!L74</f>
        <v>0</v>
      </c>
      <c r="M99" s="3">
        <f>+4!M74</f>
        <v>0</v>
      </c>
      <c r="N99" s="3">
        <f>+4!N74</f>
        <v>0</v>
      </c>
      <c r="U99" s="165"/>
      <c r="AA99" s="3">
        <f t="shared" si="21"/>
        <v>0</v>
      </c>
    </row>
    <row r="100" spans="2:27" ht="12.75">
      <c r="B100">
        <v>5</v>
      </c>
      <c r="C100" s="17">
        <f t="shared" si="20"/>
        <v>0</v>
      </c>
      <c r="E100" s="3">
        <f>+5!E74</f>
        <v>0</v>
      </c>
      <c r="F100" s="3">
        <f>+5!F74</f>
        <v>0</v>
      </c>
      <c r="G100" s="3">
        <f>+5!G74</f>
        <v>0</v>
      </c>
      <c r="H100" s="3">
        <f>+5!H74</f>
        <v>0</v>
      </c>
      <c r="I100" s="3">
        <f>+5!I74</f>
        <v>0</v>
      </c>
      <c r="J100" s="3">
        <f>+5!J74</f>
        <v>0</v>
      </c>
      <c r="K100" s="3">
        <f>+5!K74</f>
        <v>0</v>
      </c>
      <c r="L100" s="3">
        <f>+5!L74</f>
        <v>0</v>
      </c>
      <c r="M100" s="3">
        <f>+5!M74</f>
        <v>0</v>
      </c>
      <c r="N100" s="3">
        <f>+5!N74</f>
        <v>0</v>
      </c>
      <c r="U100" s="165"/>
      <c r="AA100" s="3">
        <f t="shared" si="21"/>
        <v>0</v>
      </c>
    </row>
    <row r="101" spans="2:27" ht="12.75">
      <c r="B101">
        <v>6</v>
      </c>
      <c r="C101" s="17">
        <f t="shared" si="20"/>
        <v>0</v>
      </c>
      <c r="E101" s="3">
        <f>+6!E74</f>
        <v>0</v>
      </c>
      <c r="F101" s="3">
        <f>+6!F74</f>
        <v>0</v>
      </c>
      <c r="G101" s="3">
        <f>+6!G74</f>
        <v>0</v>
      </c>
      <c r="H101" s="3">
        <f>+6!H74</f>
        <v>0</v>
      </c>
      <c r="I101" s="3">
        <f>+6!I74</f>
        <v>0</v>
      </c>
      <c r="J101" s="3">
        <f>+6!J74</f>
        <v>0</v>
      </c>
      <c r="K101" s="3">
        <f>+6!K74</f>
        <v>0</v>
      </c>
      <c r="L101" s="3">
        <f>+6!L74</f>
        <v>0</v>
      </c>
      <c r="M101" s="3">
        <f>+6!M74</f>
        <v>0</v>
      </c>
      <c r="N101" s="3">
        <f>+6!N74</f>
        <v>0</v>
      </c>
      <c r="U101" s="165"/>
      <c r="AA101" s="3">
        <f t="shared" si="21"/>
        <v>0</v>
      </c>
    </row>
    <row r="102" spans="2:27" ht="12.75">
      <c r="B102">
        <v>7</v>
      </c>
      <c r="C102" s="17">
        <f t="shared" si="20"/>
        <v>0</v>
      </c>
      <c r="E102" s="3">
        <f>+7!E74</f>
        <v>0</v>
      </c>
      <c r="F102" s="3">
        <f>+7!F74</f>
        <v>0</v>
      </c>
      <c r="G102" s="3">
        <f>+7!G74</f>
        <v>0</v>
      </c>
      <c r="H102" s="3">
        <f>+7!H74</f>
        <v>0</v>
      </c>
      <c r="I102" s="3">
        <f>+7!I74</f>
        <v>0</v>
      </c>
      <c r="J102" s="3">
        <f>+7!J74</f>
        <v>0</v>
      </c>
      <c r="K102" s="3">
        <f>+7!K74</f>
        <v>0</v>
      </c>
      <c r="L102" s="3">
        <f>+7!L74</f>
        <v>0</v>
      </c>
      <c r="M102" s="3">
        <f>+7!M74</f>
        <v>0</v>
      </c>
      <c r="N102" s="3">
        <f>+7!N74</f>
        <v>0</v>
      </c>
      <c r="R102" s="159" t="s">
        <v>69</v>
      </c>
      <c r="U102" s="165"/>
      <c r="AA102" s="3">
        <f t="shared" si="21"/>
        <v>0</v>
      </c>
    </row>
    <row r="103" spans="2:27" ht="12.75">
      <c r="B103">
        <v>8</v>
      </c>
      <c r="C103" s="17">
        <f t="shared" si="20"/>
        <v>0</v>
      </c>
      <c r="E103" s="3">
        <f>+8!E74</f>
        <v>0</v>
      </c>
      <c r="F103" s="3">
        <f>+8!F74</f>
        <v>0</v>
      </c>
      <c r="G103" s="3">
        <f>+8!G74</f>
        <v>0</v>
      </c>
      <c r="H103" s="3">
        <f>+8!H74</f>
        <v>0</v>
      </c>
      <c r="I103" s="3">
        <f>+8!I74</f>
        <v>0</v>
      </c>
      <c r="J103" s="3">
        <f>+8!J74</f>
        <v>0</v>
      </c>
      <c r="K103" s="3">
        <f>+8!K74</f>
        <v>0</v>
      </c>
      <c r="L103" s="3">
        <f>+8!L74</f>
        <v>0</v>
      </c>
      <c r="M103" s="3">
        <f>+8!M74</f>
        <v>0</v>
      </c>
      <c r="N103" s="3">
        <f>+8!N74</f>
        <v>0</v>
      </c>
      <c r="R103" s="159" t="s">
        <v>25</v>
      </c>
      <c r="U103" s="165"/>
      <c r="AA103" s="3">
        <f t="shared" si="21"/>
        <v>0</v>
      </c>
    </row>
    <row r="104" spans="2:27" ht="12.75">
      <c r="B104">
        <v>9</v>
      </c>
      <c r="C104" s="17">
        <f t="shared" si="20"/>
        <v>0</v>
      </c>
      <c r="E104" s="3">
        <f>+9!E74</f>
        <v>0</v>
      </c>
      <c r="F104" s="3">
        <f>+9!F74</f>
        <v>0</v>
      </c>
      <c r="G104" s="3">
        <f>+9!G74</f>
        <v>0</v>
      </c>
      <c r="H104" s="3">
        <f>+9!H74</f>
        <v>0</v>
      </c>
      <c r="I104" s="3">
        <f>+9!I74</f>
        <v>0</v>
      </c>
      <c r="J104" s="3">
        <f>+9!J74</f>
        <v>0</v>
      </c>
      <c r="K104" s="3">
        <f>+9!K74</f>
        <v>0</v>
      </c>
      <c r="L104" s="3">
        <f>+9!L74</f>
        <v>0</v>
      </c>
      <c r="M104" s="3">
        <f>+9!M74</f>
        <v>0</v>
      </c>
      <c r="N104" s="3">
        <f>+9!N74</f>
        <v>0</v>
      </c>
      <c r="R104" s="159" t="s">
        <v>68</v>
      </c>
      <c r="T104" s="166" t="s">
        <v>29</v>
      </c>
      <c r="U104" s="165" t="s">
        <v>41</v>
      </c>
      <c r="V104" s="32" t="s">
        <v>29</v>
      </c>
      <c r="AA104" s="3">
        <f t="shared" si="21"/>
        <v>0</v>
      </c>
    </row>
    <row r="105" spans="2:27" ht="12.75">
      <c r="B105">
        <v>10</v>
      </c>
      <c r="C105" s="17">
        <f t="shared" si="20"/>
        <v>0</v>
      </c>
      <c r="E105" s="3">
        <f>+'10'!E74</f>
        <v>0</v>
      </c>
      <c r="F105" s="3">
        <f>+'10'!F74</f>
        <v>0</v>
      </c>
      <c r="G105" s="3">
        <f>+'10'!G74</f>
        <v>0</v>
      </c>
      <c r="H105" s="3">
        <f>+'10'!H74</f>
        <v>0</v>
      </c>
      <c r="I105" s="3">
        <f>+'10'!I74</f>
        <v>0</v>
      </c>
      <c r="J105" s="3">
        <f>+'10'!J74</f>
        <v>0</v>
      </c>
      <c r="K105" s="3">
        <f>+'10'!K74</f>
        <v>0</v>
      </c>
      <c r="L105" s="3">
        <f>+'10'!L74</f>
        <v>0</v>
      </c>
      <c r="M105" s="3">
        <f>+'10'!M74</f>
        <v>0</v>
      </c>
      <c r="N105" s="3">
        <f>+'10'!N74</f>
        <v>0</v>
      </c>
      <c r="S105" s="159" t="s">
        <v>99</v>
      </c>
      <c r="T105" s="166"/>
      <c r="U105" s="165"/>
      <c r="AA105" s="3">
        <f t="shared" si="21"/>
        <v>0</v>
      </c>
    </row>
    <row r="106" spans="1:27" ht="13.5" thickBot="1">
      <c r="A106" t="str">
        <f>+A96</f>
        <v>AUG</v>
      </c>
      <c r="C106" s="17" t="s">
        <v>1</v>
      </c>
      <c r="E106" s="4">
        <f aca="true" t="shared" si="22" ref="E106:N106">SUM(E96:E105)</f>
        <v>0</v>
      </c>
      <c r="F106" s="4">
        <f t="shared" si="22"/>
        <v>0</v>
      </c>
      <c r="G106" s="4">
        <f t="shared" si="22"/>
        <v>0</v>
      </c>
      <c r="H106" s="4">
        <f t="shared" si="22"/>
        <v>0</v>
      </c>
      <c r="I106" s="4">
        <f t="shared" si="22"/>
        <v>0</v>
      </c>
      <c r="J106" s="4">
        <f t="shared" si="22"/>
        <v>0</v>
      </c>
      <c r="K106" s="4">
        <f t="shared" si="22"/>
        <v>0</v>
      </c>
      <c r="L106" s="4">
        <f t="shared" si="22"/>
        <v>0</v>
      </c>
      <c r="M106" s="4">
        <f t="shared" si="22"/>
        <v>0</v>
      </c>
      <c r="N106" s="4">
        <f t="shared" si="22"/>
        <v>0</v>
      </c>
      <c r="O106" s="109">
        <f>+H106*2</f>
        <v>0</v>
      </c>
      <c r="P106" s="110">
        <f>+I106*2.4</f>
        <v>0</v>
      </c>
      <c r="Q106" s="110">
        <f>+J106+K106</f>
        <v>0</v>
      </c>
      <c r="R106" s="167">
        <f>SUM(O106:Q106)</f>
        <v>0</v>
      </c>
      <c r="S106" s="159" t="str">
        <f>+S96</f>
        <v>AUG</v>
      </c>
      <c r="T106" s="168">
        <f>+G106</f>
        <v>0</v>
      </c>
      <c r="U106" s="169">
        <f>+AA106</f>
        <v>0</v>
      </c>
      <c r="V106" s="32">
        <f>+V93+R106</f>
        <v>0</v>
      </c>
      <c r="W106" s="3">
        <v>0</v>
      </c>
      <c r="X106" s="3">
        <f>+X93+W106</f>
        <v>0</v>
      </c>
      <c r="Y106" s="3">
        <f>+R106-W106</f>
        <v>0</v>
      </c>
      <c r="AA106" s="3">
        <f>SUM(AA96:AA105)</f>
        <v>0</v>
      </c>
    </row>
    <row r="107" spans="21:26" ht="13.5" thickTop="1">
      <c r="U107" s="165"/>
      <c r="V107" s="20" t="s">
        <v>60</v>
      </c>
      <c r="W107" s="29" t="s">
        <v>28</v>
      </c>
      <c r="X107" s="20" t="s">
        <v>60</v>
      </c>
      <c r="Y107" s="29" t="s">
        <v>91</v>
      </c>
      <c r="Z107" s="20"/>
    </row>
    <row r="108" spans="2:44" s="11" customFormat="1" ht="12.75">
      <c r="B108" s="11" t="s">
        <v>29</v>
      </c>
      <c r="C108" s="17"/>
      <c r="D108" s="17"/>
      <c r="E108" s="14" t="s">
        <v>2</v>
      </c>
      <c r="F108" s="14" t="s">
        <v>82</v>
      </c>
      <c r="G108" s="14" t="s">
        <v>1</v>
      </c>
      <c r="H108" s="14" t="s">
        <v>4</v>
      </c>
      <c r="I108" s="14" t="s">
        <v>3</v>
      </c>
      <c r="J108" s="14" t="s">
        <v>5</v>
      </c>
      <c r="K108" s="14" t="s">
        <v>5</v>
      </c>
      <c r="L108" s="16" t="s">
        <v>6</v>
      </c>
      <c r="M108" s="27" t="s">
        <v>65</v>
      </c>
      <c r="N108" s="14" t="s">
        <v>7</v>
      </c>
      <c r="O108" s="106" t="s">
        <v>4</v>
      </c>
      <c r="P108" s="15" t="s">
        <v>3</v>
      </c>
      <c r="Q108" s="15" t="s">
        <v>5</v>
      </c>
      <c r="R108" s="159" t="s">
        <v>8</v>
      </c>
      <c r="S108" s="159"/>
      <c r="T108" s="159" t="s">
        <v>2</v>
      </c>
      <c r="U108" s="170" t="s">
        <v>30</v>
      </c>
      <c r="V108" s="20" t="s">
        <v>89</v>
      </c>
      <c r="W108" s="29" t="s">
        <v>63</v>
      </c>
      <c r="X108" s="20" t="s">
        <v>90</v>
      </c>
      <c r="Y108" s="29" t="s">
        <v>74</v>
      </c>
      <c r="Z108" s="20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</row>
    <row r="109" spans="1:27" ht="12.75">
      <c r="A109" t="s">
        <v>25</v>
      </c>
      <c r="B109">
        <v>1</v>
      </c>
      <c r="C109" s="17">
        <f aca="true" t="shared" si="23" ref="C109:C118">+C96</f>
        <v>0</v>
      </c>
      <c r="E109" s="3">
        <f>SUM(1!E83)</f>
        <v>0</v>
      </c>
      <c r="F109" s="3">
        <f>SUM(1!F83)</f>
        <v>0</v>
      </c>
      <c r="G109" s="3">
        <f>SUM(1!G83)</f>
        <v>0</v>
      </c>
      <c r="H109" s="3">
        <f>SUM(1!H83)</f>
        <v>0</v>
      </c>
      <c r="I109" s="3">
        <f>SUM(1!I83)</f>
        <v>0</v>
      </c>
      <c r="J109" s="3">
        <f>SUM(1!J83)</f>
        <v>0</v>
      </c>
      <c r="K109" s="3">
        <f>SUM(1!K83)</f>
        <v>0</v>
      </c>
      <c r="L109" s="3">
        <f>SUM(1!L83)</f>
        <v>0</v>
      </c>
      <c r="M109" s="3">
        <f>SUM(1!M83)</f>
        <v>0</v>
      </c>
      <c r="N109" s="3">
        <f>SUM(1!N83)</f>
        <v>0</v>
      </c>
      <c r="S109" s="159" t="str">
        <f>+A109</f>
        <v>SEPT</v>
      </c>
      <c r="U109" s="165"/>
      <c r="AA109" s="3">
        <f aca="true" t="shared" si="24" ref="AA109:AA118">+IF(E109=0,0,1)</f>
        <v>0</v>
      </c>
    </row>
    <row r="110" spans="2:27" ht="12.75">
      <c r="B110">
        <v>2</v>
      </c>
      <c r="C110" s="17">
        <f t="shared" si="23"/>
        <v>0</v>
      </c>
      <c r="E110" s="3">
        <f>+2!E83</f>
        <v>0</v>
      </c>
      <c r="F110" s="3">
        <f>+2!F83</f>
        <v>0</v>
      </c>
      <c r="G110" s="3">
        <f>+2!G83</f>
        <v>0</v>
      </c>
      <c r="H110" s="3">
        <f>+2!H83</f>
        <v>0</v>
      </c>
      <c r="I110" s="3">
        <f>+2!I83</f>
        <v>0</v>
      </c>
      <c r="J110" s="3">
        <f>+2!J83</f>
        <v>0</v>
      </c>
      <c r="K110" s="3">
        <f>+2!K83</f>
        <v>0</v>
      </c>
      <c r="L110" s="3">
        <f>+2!L83</f>
        <v>0</v>
      </c>
      <c r="M110" s="3">
        <f>+2!M83</f>
        <v>0</v>
      </c>
      <c r="N110" s="3">
        <f>+2!N83</f>
        <v>0</v>
      </c>
      <c r="U110" s="165"/>
      <c r="AA110" s="3">
        <f t="shared" si="24"/>
        <v>0</v>
      </c>
    </row>
    <row r="111" spans="2:27" ht="12.75">
      <c r="B111">
        <v>3</v>
      </c>
      <c r="C111" s="17">
        <f t="shared" si="23"/>
        <v>0</v>
      </c>
      <c r="E111" s="3">
        <f>+3!E83</f>
        <v>0</v>
      </c>
      <c r="F111" s="3">
        <f>+3!F83</f>
        <v>0</v>
      </c>
      <c r="G111" s="3">
        <f>+3!G83</f>
        <v>0</v>
      </c>
      <c r="H111" s="3">
        <f>+3!H83</f>
        <v>0</v>
      </c>
      <c r="I111" s="3">
        <f>+3!I83</f>
        <v>0</v>
      </c>
      <c r="J111" s="3">
        <f>+3!J83</f>
        <v>0</v>
      </c>
      <c r="K111" s="3">
        <f>+3!K83</f>
        <v>0</v>
      </c>
      <c r="L111" s="3">
        <f>+3!L83</f>
        <v>0</v>
      </c>
      <c r="M111" s="3">
        <f>+3!M83</f>
        <v>0</v>
      </c>
      <c r="N111" s="3">
        <f>+3!N83</f>
        <v>0</v>
      </c>
      <c r="S111" s="159" t="str">
        <f>+S98</f>
        <v>NAME</v>
      </c>
      <c r="U111" s="165"/>
      <c r="AA111" s="3">
        <f t="shared" si="24"/>
        <v>0</v>
      </c>
    </row>
    <row r="112" spans="2:27" ht="12.75">
      <c r="B112">
        <v>4</v>
      </c>
      <c r="C112" s="17">
        <f t="shared" si="23"/>
        <v>0</v>
      </c>
      <c r="E112" s="3">
        <f>+4!E83</f>
        <v>0</v>
      </c>
      <c r="F112" s="3">
        <f>+4!F83</f>
        <v>0</v>
      </c>
      <c r="G112" s="3">
        <f>+4!G83</f>
        <v>0</v>
      </c>
      <c r="H112" s="3">
        <f>+4!H83</f>
        <v>0</v>
      </c>
      <c r="I112" s="3">
        <f>+4!I83</f>
        <v>0</v>
      </c>
      <c r="J112" s="3">
        <f>+4!J83</f>
        <v>0</v>
      </c>
      <c r="K112" s="3">
        <f>+4!K83</f>
        <v>0</v>
      </c>
      <c r="L112" s="3">
        <f>+4!L83</f>
        <v>0</v>
      </c>
      <c r="M112" s="3">
        <f>+4!M83</f>
        <v>0</v>
      </c>
      <c r="N112" s="3">
        <f>+4!N83</f>
        <v>0</v>
      </c>
      <c r="U112" s="165"/>
      <c r="AA112" s="3">
        <f t="shared" si="24"/>
        <v>0</v>
      </c>
    </row>
    <row r="113" spans="2:27" ht="12.75">
      <c r="B113">
        <v>5</v>
      </c>
      <c r="C113" s="17">
        <f t="shared" si="23"/>
        <v>0</v>
      </c>
      <c r="E113" s="3">
        <f>+5!E83</f>
        <v>0</v>
      </c>
      <c r="F113" s="3">
        <f>+5!F83</f>
        <v>0</v>
      </c>
      <c r="G113" s="3">
        <f>+5!G83</f>
        <v>0</v>
      </c>
      <c r="H113" s="3">
        <f>+5!H83</f>
        <v>0</v>
      </c>
      <c r="I113" s="3">
        <f>+5!I83</f>
        <v>0</v>
      </c>
      <c r="J113" s="3">
        <f>+5!J83</f>
        <v>0</v>
      </c>
      <c r="K113" s="3">
        <f>+5!K83</f>
        <v>0</v>
      </c>
      <c r="L113" s="3">
        <f>+5!L83</f>
        <v>0</v>
      </c>
      <c r="M113" s="3">
        <f>+5!M83</f>
        <v>0</v>
      </c>
      <c r="N113" s="3">
        <f>+5!N83</f>
        <v>0</v>
      </c>
      <c r="U113" s="165"/>
      <c r="AA113" s="3">
        <f t="shared" si="24"/>
        <v>0</v>
      </c>
    </row>
    <row r="114" spans="2:27" ht="12.75">
      <c r="B114">
        <v>6</v>
      </c>
      <c r="C114" s="17">
        <f t="shared" si="23"/>
        <v>0</v>
      </c>
      <c r="E114" s="3">
        <f>+6!E83</f>
        <v>0</v>
      </c>
      <c r="F114" s="3">
        <f>+6!F83</f>
        <v>0</v>
      </c>
      <c r="G114" s="3">
        <f>+6!G83</f>
        <v>0</v>
      </c>
      <c r="H114" s="3">
        <f>+6!H83</f>
        <v>0</v>
      </c>
      <c r="I114" s="3">
        <f>+6!I83</f>
        <v>0</v>
      </c>
      <c r="J114" s="3">
        <f>+6!J83</f>
        <v>0</v>
      </c>
      <c r="K114" s="3">
        <f>+6!K83</f>
        <v>0</v>
      </c>
      <c r="L114" s="3">
        <f>+6!L83</f>
        <v>0</v>
      </c>
      <c r="M114" s="3">
        <f>+6!M83</f>
        <v>0</v>
      </c>
      <c r="N114" s="3">
        <f>+6!N83</f>
        <v>0</v>
      </c>
      <c r="U114" s="165"/>
      <c r="AA114" s="3">
        <f t="shared" si="24"/>
        <v>0</v>
      </c>
    </row>
    <row r="115" spans="2:27" ht="12.75">
      <c r="B115">
        <v>7</v>
      </c>
      <c r="C115" s="17">
        <f t="shared" si="23"/>
        <v>0</v>
      </c>
      <c r="E115" s="3">
        <f>+7!E83</f>
        <v>0</v>
      </c>
      <c r="F115" s="3">
        <f>+7!F83</f>
        <v>0</v>
      </c>
      <c r="G115" s="3">
        <f>+7!G83</f>
        <v>0</v>
      </c>
      <c r="H115" s="3">
        <f>+7!H83</f>
        <v>0</v>
      </c>
      <c r="I115" s="3">
        <f>+7!I83</f>
        <v>0</v>
      </c>
      <c r="J115" s="3">
        <f>+7!J83</f>
        <v>0</v>
      </c>
      <c r="K115" s="3">
        <f>+7!K83</f>
        <v>0</v>
      </c>
      <c r="L115" s="3">
        <f>+7!L83</f>
        <v>0</v>
      </c>
      <c r="M115" s="3">
        <f>+7!M83</f>
        <v>0</v>
      </c>
      <c r="N115" s="3">
        <f>+7!N83</f>
        <v>0</v>
      </c>
      <c r="R115" s="159" t="s">
        <v>69</v>
      </c>
      <c r="U115" s="165"/>
      <c r="AA115" s="3">
        <f t="shared" si="24"/>
        <v>0</v>
      </c>
    </row>
    <row r="116" spans="2:27" ht="12.75">
      <c r="B116">
        <v>8</v>
      </c>
      <c r="C116" s="17">
        <f t="shared" si="23"/>
        <v>0</v>
      </c>
      <c r="E116" s="3">
        <f>+8!E83</f>
        <v>0</v>
      </c>
      <c r="F116" s="3">
        <f>+8!F83</f>
        <v>0</v>
      </c>
      <c r="G116" s="3">
        <f>+8!G83</f>
        <v>0</v>
      </c>
      <c r="H116" s="3">
        <f>+8!H83</f>
        <v>0</v>
      </c>
      <c r="I116" s="3">
        <f>+8!I83</f>
        <v>0</v>
      </c>
      <c r="J116" s="3">
        <f>+8!J83</f>
        <v>0</v>
      </c>
      <c r="K116" s="3">
        <f>+8!K83</f>
        <v>0</v>
      </c>
      <c r="L116" s="3">
        <f>+8!L83</f>
        <v>0</v>
      </c>
      <c r="M116" s="3">
        <f>+8!M83</f>
        <v>0</v>
      </c>
      <c r="N116" s="3">
        <f>+8!N83</f>
        <v>0</v>
      </c>
      <c r="R116" s="159" t="s">
        <v>15</v>
      </c>
      <c r="U116" s="165"/>
      <c r="AA116" s="3">
        <f t="shared" si="24"/>
        <v>0</v>
      </c>
    </row>
    <row r="117" spans="2:27" ht="12.75">
      <c r="B117">
        <v>9</v>
      </c>
      <c r="C117" s="17">
        <f t="shared" si="23"/>
        <v>0</v>
      </c>
      <c r="E117" s="3">
        <f>+9!E83</f>
        <v>0</v>
      </c>
      <c r="F117" s="3">
        <f>+9!F83</f>
        <v>0</v>
      </c>
      <c r="G117" s="3">
        <f>+9!G83</f>
        <v>0</v>
      </c>
      <c r="H117" s="3">
        <f>+9!H83</f>
        <v>0</v>
      </c>
      <c r="I117" s="3">
        <f>+9!I83</f>
        <v>0</v>
      </c>
      <c r="J117" s="3">
        <f>+9!J83</f>
        <v>0</v>
      </c>
      <c r="K117" s="3">
        <f>+9!K83</f>
        <v>0</v>
      </c>
      <c r="L117" s="3">
        <f>+9!L83</f>
        <v>0</v>
      </c>
      <c r="M117" s="3">
        <f>+9!M83</f>
        <v>0</v>
      </c>
      <c r="N117" s="3">
        <f>+9!N83</f>
        <v>0</v>
      </c>
      <c r="P117" s="15" t="s">
        <v>29</v>
      </c>
      <c r="Q117" s="112" t="s">
        <v>29</v>
      </c>
      <c r="R117" s="159" t="s">
        <v>68</v>
      </c>
      <c r="T117" s="166" t="s">
        <v>29</v>
      </c>
      <c r="U117" s="165" t="s">
        <v>29</v>
      </c>
      <c r="V117" s="32" t="s">
        <v>29</v>
      </c>
      <c r="AA117" s="3">
        <f t="shared" si="24"/>
        <v>0</v>
      </c>
    </row>
    <row r="118" spans="2:27" ht="12.75">
      <c r="B118">
        <v>10</v>
      </c>
      <c r="C118" s="17">
        <f t="shared" si="23"/>
        <v>0</v>
      </c>
      <c r="E118" s="3">
        <f>+'10'!E83</f>
        <v>0</v>
      </c>
      <c r="F118" s="3">
        <f>+'10'!F83</f>
        <v>0</v>
      </c>
      <c r="G118" s="3">
        <f>+'10'!G83</f>
        <v>0</v>
      </c>
      <c r="H118" s="3">
        <f>+'10'!H83</f>
        <v>0</v>
      </c>
      <c r="I118" s="3">
        <f>+'10'!I83</f>
        <v>0</v>
      </c>
      <c r="J118" s="3">
        <f>+'10'!J83</f>
        <v>0</v>
      </c>
      <c r="K118" s="3">
        <f>+'10'!K83</f>
        <v>0</v>
      </c>
      <c r="L118" s="3">
        <f>+'10'!L83</f>
        <v>0</v>
      </c>
      <c r="M118" s="3">
        <f>+'10'!M83</f>
        <v>0</v>
      </c>
      <c r="N118" s="3">
        <f>+'10'!N83</f>
        <v>0</v>
      </c>
      <c r="S118" s="159" t="s">
        <v>99</v>
      </c>
      <c r="T118" s="166"/>
      <c r="U118" s="165"/>
      <c r="AA118" s="3">
        <f t="shared" si="24"/>
        <v>0</v>
      </c>
    </row>
    <row r="119" spans="1:27" ht="13.5" thickBot="1">
      <c r="A119" t="str">
        <f>+A109</f>
        <v>SEPT</v>
      </c>
      <c r="C119" s="17" t="s">
        <v>1</v>
      </c>
      <c r="E119" s="4">
        <f aca="true" t="shared" si="25" ref="E119:N119">SUM(E109:E118)</f>
        <v>0</v>
      </c>
      <c r="F119" s="4">
        <f t="shared" si="25"/>
        <v>0</v>
      </c>
      <c r="G119" s="4">
        <f t="shared" si="25"/>
        <v>0</v>
      </c>
      <c r="H119" s="4">
        <f t="shared" si="25"/>
        <v>0</v>
      </c>
      <c r="I119" s="4">
        <f t="shared" si="25"/>
        <v>0</v>
      </c>
      <c r="J119" s="4">
        <f t="shared" si="25"/>
        <v>0</v>
      </c>
      <c r="K119" s="4">
        <f t="shared" si="25"/>
        <v>0</v>
      </c>
      <c r="L119" s="4">
        <f t="shared" si="25"/>
        <v>0</v>
      </c>
      <c r="M119" s="4">
        <f t="shared" si="25"/>
        <v>0</v>
      </c>
      <c r="N119" s="4">
        <f t="shared" si="25"/>
        <v>0</v>
      </c>
      <c r="O119" s="109">
        <f>+H119*2</f>
        <v>0</v>
      </c>
      <c r="P119" s="110">
        <f>+I119*2.4</f>
        <v>0</v>
      </c>
      <c r="Q119" s="110">
        <f>+J119+K119</f>
        <v>0</v>
      </c>
      <c r="R119" s="167">
        <f>SUM(O119:Q119)</f>
        <v>0</v>
      </c>
      <c r="S119" s="159" t="str">
        <f>+S109</f>
        <v>SEPT</v>
      </c>
      <c r="T119" s="168">
        <f>+G119</f>
        <v>0</v>
      </c>
      <c r="U119" s="169">
        <f>+AA119</f>
        <v>0</v>
      </c>
      <c r="V119" s="32">
        <f>+V106+R119</f>
        <v>0</v>
      </c>
      <c r="W119" s="3">
        <v>0</v>
      </c>
      <c r="X119" s="3">
        <f>+X106+W119</f>
        <v>0</v>
      </c>
      <c r="Y119" s="3">
        <f>+R119-W119</f>
        <v>0</v>
      </c>
      <c r="AA119" s="3">
        <f>SUM(AA109:AA118)</f>
        <v>0</v>
      </c>
    </row>
    <row r="120" spans="21:26" ht="13.5" thickTop="1">
      <c r="U120" s="165"/>
      <c r="V120" s="20" t="s">
        <v>60</v>
      </c>
      <c r="W120" s="29" t="s">
        <v>28</v>
      </c>
      <c r="X120" s="20" t="s">
        <v>60</v>
      </c>
      <c r="Y120" s="29" t="s">
        <v>91</v>
      </c>
      <c r="Z120" s="20"/>
    </row>
    <row r="121" spans="2:44" s="11" customFormat="1" ht="12.75">
      <c r="B121" s="11" t="s">
        <v>29</v>
      </c>
      <c r="C121" s="17"/>
      <c r="D121" s="17"/>
      <c r="E121" s="14" t="s">
        <v>2</v>
      </c>
      <c r="F121" s="14" t="s">
        <v>82</v>
      </c>
      <c r="G121" s="14" t="s">
        <v>1</v>
      </c>
      <c r="H121" s="14" t="s">
        <v>4</v>
      </c>
      <c r="I121" s="14" t="s">
        <v>3</v>
      </c>
      <c r="J121" s="14" t="s">
        <v>5</v>
      </c>
      <c r="K121" s="14" t="s">
        <v>5</v>
      </c>
      <c r="L121" s="16" t="s">
        <v>6</v>
      </c>
      <c r="M121" s="27" t="s">
        <v>65</v>
      </c>
      <c r="N121" s="14" t="s">
        <v>7</v>
      </c>
      <c r="O121" s="106" t="s">
        <v>4</v>
      </c>
      <c r="P121" s="15" t="s">
        <v>3</v>
      </c>
      <c r="Q121" s="15" t="s">
        <v>5</v>
      </c>
      <c r="R121" s="159" t="s">
        <v>8</v>
      </c>
      <c r="S121" s="159"/>
      <c r="T121" s="159" t="s">
        <v>2</v>
      </c>
      <c r="U121" s="170" t="s">
        <v>30</v>
      </c>
      <c r="V121" s="20" t="s">
        <v>89</v>
      </c>
      <c r="W121" s="29" t="s">
        <v>63</v>
      </c>
      <c r="X121" s="20" t="s">
        <v>90</v>
      </c>
      <c r="Y121" s="29" t="s">
        <v>74</v>
      </c>
      <c r="Z121" s="20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</row>
    <row r="122" spans="1:27" ht="12.75">
      <c r="A122" t="s">
        <v>15</v>
      </c>
      <c r="B122">
        <v>1</v>
      </c>
      <c r="C122" s="17">
        <f aca="true" t="shared" si="26" ref="C122:C131">+C109</f>
        <v>0</v>
      </c>
      <c r="E122" s="3">
        <f>SUM(1!E92)</f>
        <v>0</v>
      </c>
      <c r="F122" s="3">
        <f>SUM(1!F92)</f>
        <v>0</v>
      </c>
      <c r="G122" s="3">
        <f>SUM(1!G92)</f>
        <v>0</v>
      </c>
      <c r="H122" s="3">
        <f>SUM(1!H92)</f>
        <v>0</v>
      </c>
      <c r="I122" s="3">
        <f>SUM(1!I92)</f>
        <v>0</v>
      </c>
      <c r="J122" s="3">
        <f>SUM(1!J92)</f>
        <v>0</v>
      </c>
      <c r="K122" s="3">
        <f>SUM(1!K92)</f>
        <v>0</v>
      </c>
      <c r="L122" s="3">
        <f>SUM(1!L92)</f>
        <v>0</v>
      </c>
      <c r="M122" s="3">
        <f>SUM(1!M92)</f>
        <v>0</v>
      </c>
      <c r="N122" s="3">
        <f>SUM(1!N92)</f>
        <v>0</v>
      </c>
      <c r="S122" s="159" t="str">
        <f>+A122</f>
        <v>OCT</v>
      </c>
      <c r="U122" s="165"/>
      <c r="AA122" s="3">
        <f aca="true" t="shared" si="27" ref="AA122:AA131">+IF(E122=0,0,1)</f>
        <v>0</v>
      </c>
    </row>
    <row r="123" spans="2:27" ht="12.75">
      <c r="B123">
        <v>2</v>
      </c>
      <c r="C123" s="17">
        <f t="shared" si="26"/>
        <v>0</v>
      </c>
      <c r="E123" s="3">
        <f>+2!E92</f>
        <v>0</v>
      </c>
      <c r="F123" s="3">
        <f>+2!F92</f>
        <v>0</v>
      </c>
      <c r="G123" s="3">
        <f>+2!G92</f>
        <v>0</v>
      </c>
      <c r="H123" s="3">
        <f>+2!H92</f>
        <v>0</v>
      </c>
      <c r="I123" s="3">
        <f>+2!I92</f>
        <v>0</v>
      </c>
      <c r="J123" s="3">
        <f>+2!J92</f>
        <v>0</v>
      </c>
      <c r="K123" s="3">
        <f>+2!K92</f>
        <v>0</v>
      </c>
      <c r="L123" s="3">
        <f>+2!L92</f>
        <v>0</v>
      </c>
      <c r="M123" s="3">
        <f>+2!M92</f>
        <v>0</v>
      </c>
      <c r="N123" s="3">
        <f>+2!N92</f>
        <v>0</v>
      </c>
      <c r="U123" s="165"/>
      <c r="AA123" s="3">
        <f t="shared" si="27"/>
        <v>0</v>
      </c>
    </row>
    <row r="124" spans="2:27" ht="12.75">
      <c r="B124">
        <v>3</v>
      </c>
      <c r="C124" s="17">
        <f t="shared" si="26"/>
        <v>0</v>
      </c>
      <c r="E124" s="3">
        <f>+3!E92</f>
        <v>0</v>
      </c>
      <c r="F124" s="3">
        <f>+3!F92</f>
        <v>0</v>
      </c>
      <c r="G124" s="3">
        <f>+3!G92</f>
        <v>0</v>
      </c>
      <c r="H124" s="3">
        <f>+3!H92</f>
        <v>0</v>
      </c>
      <c r="I124" s="3">
        <f>+3!I92</f>
        <v>0</v>
      </c>
      <c r="J124" s="3">
        <f>+3!J92</f>
        <v>0</v>
      </c>
      <c r="K124" s="3">
        <f>+3!K92</f>
        <v>0</v>
      </c>
      <c r="L124" s="3">
        <f>+3!L92</f>
        <v>0</v>
      </c>
      <c r="M124" s="3">
        <f>+3!M92</f>
        <v>0</v>
      </c>
      <c r="N124" s="3">
        <f>+3!N92</f>
        <v>0</v>
      </c>
      <c r="S124" s="159" t="str">
        <f>+S111</f>
        <v>NAME</v>
      </c>
      <c r="U124" s="165"/>
      <c r="AA124" s="3">
        <f t="shared" si="27"/>
        <v>0</v>
      </c>
    </row>
    <row r="125" spans="2:27" ht="12.75">
      <c r="B125">
        <v>4</v>
      </c>
      <c r="C125" s="17">
        <f t="shared" si="26"/>
        <v>0</v>
      </c>
      <c r="E125" s="3">
        <f>+4!E92</f>
        <v>0</v>
      </c>
      <c r="F125" s="3">
        <f>+4!F92</f>
        <v>0</v>
      </c>
      <c r="G125" s="3">
        <f>+4!G92</f>
        <v>0</v>
      </c>
      <c r="H125" s="3">
        <f>+4!H92</f>
        <v>0</v>
      </c>
      <c r="I125" s="3">
        <f>+4!I92</f>
        <v>0</v>
      </c>
      <c r="J125" s="3">
        <f>+4!J92</f>
        <v>0</v>
      </c>
      <c r="K125" s="3">
        <f>+4!K92</f>
        <v>0</v>
      </c>
      <c r="L125" s="3">
        <f>+4!L92</f>
        <v>0</v>
      </c>
      <c r="M125" s="3">
        <f>+4!M92</f>
        <v>0</v>
      </c>
      <c r="N125" s="3">
        <f>+4!N92</f>
        <v>0</v>
      </c>
      <c r="U125" s="165"/>
      <c r="AA125" s="3">
        <f t="shared" si="27"/>
        <v>0</v>
      </c>
    </row>
    <row r="126" spans="2:27" ht="12.75">
      <c r="B126">
        <v>5</v>
      </c>
      <c r="C126" s="17">
        <f t="shared" si="26"/>
        <v>0</v>
      </c>
      <c r="E126" s="3">
        <f>+5!E92</f>
        <v>0</v>
      </c>
      <c r="F126" s="3">
        <f>+5!F92</f>
        <v>0</v>
      </c>
      <c r="G126" s="3">
        <f>+5!G92</f>
        <v>0</v>
      </c>
      <c r="H126" s="3">
        <f>+5!H92</f>
        <v>0</v>
      </c>
      <c r="I126" s="3">
        <f>+5!I92</f>
        <v>0</v>
      </c>
      <c r="J126" s="3">
        <f>+5!J92</f>
        <v>0</v>
      </c>
      <c r="K126" s="3">
        <f>+5!K92</f>
        <v>0</v>
      </c>
      <c r="L126" s="3">
        <f>+5!L92</f>
        <v>0</v>
      </c>
      <c r="M126" s="3">
        <f>+5!M92</f>
        <v>0</v>
      </c>
      <c r="N126" s="3">
        <f>+5!N92</f>
        <v>0</v>
      </c>
      <c r="U126" s="165"/>
      <c r="AA126" s="3">
        <f t="shared" si="27"/>
        <v>0</v>
      </c>
    </row>
    <row r="127" spans="2:27" ht="12.75">
      <c r="B127">
        <v>6</v>
      </c>
      <c r="C127" s="17">
        <f t="shared" si="26"/>
        <v>0</v>
      </c>
      <c r="E127" s="3">
        <f>+6!E92</f>
        <v>0</v>
      </c>
      <c r="F127" s="3">
        <f>+6!F92</f>
        <v>0</v>
      </c>
      <c r="G127" s="3">
        <f>+6!G92</f>
        <v>0</v>
      </c>
      <c r="H127" s="3">
        <f>+6!H92</f>
        <v>0</v>
      </c>
      <c r="I127" s="3">
        <f>+6!I92</f>
        <v>0</v>
      </c>
      <c r="J127" s="3">
        <f>+6!J92</f>
        <v>0</v>
      </c>
      <c r="K127" s="3">
        <f>+6!K92</f>
        <v>0</v>
      </c>
      <c r="L127" s="3">
        <f>+6!L92</f>
        <v>0</v>
      </c>
      <c r="M127" s="3">
        <f>+6!M92</f>
        <v>0</v>
      </c>
      <c r="N127" s="3">
        <f>+6!N92</f>
        <v>0</v>
      </c>
      <c r="U127" s="165"/>
      <c r="AA127" s="3">
        <f t="shared" si="27"/>
        <v>0</v>
      </c>
    </row>
    <row r="128" spans="2:27" ht="12.75">
      <c r="B128">
        <v>7</v>
      </c>
      <c r="C128" s="17">
        <f t="shared" si="26"/>
        <v>0</v>
      </c>
      <c r="E128" s="3">
        <f>+7!E92</f>
        <v>0</v>
      </c>
      <c r="F128" s="3">
        <f>+7!F92</f>
        <v>0</v>
      </c>
      <c r="G128" s="3">
        <f>+7!G92</f>
        <v>0</v>
      </c>
      <c r="H128" s="3">
        <f>+7!H92</f>
        <v>0</v>
      </c>
      <c r="I128" s="3">
        <f>+7!I92</f>
        <v>0</v>
      </c>
      <c r="J128" s="3">
        <f>+7!J92</f>
        <v>0</v>
      </c>
      <c r="K128" s="3">
        <f>+7!K92</f>
        <v>0</v>
      </c>
      <c r="L128" s="3">
        <f>+7!L92</f>
        <v>0</v>
      </c>
      <c r="M128" s="3">
        <f>+7!M92</f>
        <v>0</v>
      </c>
      <c r="N128" s="3">
        <f>+7!N92</f>
        <v>0</v>
      </c>
      <c r="R128" s="159" t="s">
        <v>69</v>
      </c>
      <c r="U128" s="165"/>
      <c r="AA128" s="3">
        <f t="shared" si="27"/>
        <v>0</v>
      </c>
    </row>
    <row r="129" spans="2:27" ht="12.75">
      <c r="B129">
        <v>8</v>
      </c>
      <c r="C129" s="17">
        <f t="shared" si="26"/>
        <v>0</v>
      </c>
      <c r="E129" s="3">
        <f>+8!E92</f>
        <v>0</v>
      </c>
      <c r="F129" s="3">
        <f>+8!F92</f>
        <v>0</v>
      </c>
      <c r="G129" s="3">
        <f>+8!G92</f>
        <v>0</v>
      </c>
      <c r="H129" s="3">
        <f>+8!H92</f>
        <v>0</v>
      </c>
      <c r="I129" s="3">
        <f>+8!I92</f>
        <v>0</v>
      </c>
      <c r="J129" s="3">
        <f>+8!J92</f>
        <v>0</v>
      </c>
      <c r="K129" s="3">
        <f>+8!K92</f>
        <v>0</v>
      </c>
      <c r="L129" s="3">
        <f>+8!L92</f>
        <v>0</v>
      </c>
      <c r="M129" s="3">
        <f>+8!M92</f>
        <v>0</v>
      </c>
      <c r="N129" s="3">
        <f>+8!N92</f>
        <v>0</v>
      </c>
      <c r="R129" s="159" t="s">
        <v>16</v>
      </c>
      <c r="U129" s="165"/>
      <c r="AA129" s="3">
        <f t="shared" si="27"/>
        <v>0</v>
      </c>
    </row>
    <row r="130" spans="2:27" ht="12.75">
      <c r="B130">
        <v>9</v>
      </c>
      <c r="C130" s="17">
        <f t="shared" si="26"/>
        <v>0</v>
      </c>
      <c r="E130" s="3">
        <f>+9!E92</f>
        <v>0</v>
      </c>
      <c r="F130" s="3">
        <f>+9!F92</f>
        <v>0</v>
      </c>
      <c r="G130" s="3">
        <f>+9!G92</f>
        <v>0</v>
      </c>
      <c r="H130" s="3">
        <f>+9!H92</f>
        <v>0</v>
      </c>
      <c r="I130" s="3">
        <f>+9!I92</f>
        <v>0</v>
      </c>
      <c r="J130" s="3">
        <f>+9!J92</f>
        <v>0</v>
      </c>
      <c r="K130" s="3">
        <f>+9!K92</f>
        <v>0</v>
      </c>
      <c r="L130" s="3">
        <f>+9!L92</f>
        <v>0</v>
      </c>
      <c r="M130" s="3">
        <f>+9!M92</f>
        <v>0</v>
      </c>
      <c r="N130" s="3">
        <f>+9!N92</f>
        <v>0</v>
      </c>
      <c r="R130" s="159" t="s">
        <v>68</v>
      </c>
      <c r="T130" s="166" t="s">
        <v>29</v>
      </c>
      <c r="U130" s="165" t="s">
        <v>29</v>
      </c>
      <c r="V130" s="32" t="s">
        <v>29</v>
      </c>
      <c r="AA130" s="3">
        <f t="shared" si="27"/>
        <v>0</v>
      </c>
    </row>
    <row r="131" spans="2:27" ht="12.75">
      <c r="B131">
        <v>10</v>
      </c>
      <c r="C131" s="17">
        <f t="shared" si="26"/>
        <v>0</v>
      </c>
      <c r="E131" s="3">
        <f>+'10'!E92</f>
        <v>0</v>
      </c>
      <c r="F131" s="3">
        <f>+'10'!F92</f>
        <v>0</v>
      </c>
      <c r="G131" s="3">
        <f>+'10'!G92</f>
        <v>0</v>
      </c>
      <c r="H131" s="3">
        <f>+'10'!H92</f>
        <v>0</v>
      </c>
      <c r="I131" s="3">
        <f>+'10'!I92</f>
        <v>0</v>
      </c>
      <c r="J131" s="3">
        <f>+'10'!J92</f>
        <v>0</v>
      </c>
      <c r="K131" s="3">
        <f>+'10'!K92</f>
        <v>0</v>
      </c>
      <c r="L131" s="3">
        <f>+'10'!L92</f>
        <v>0</v>
      </c>
      <c r="M131" s="3">
        <f>+'10'!M92</f>
        <v>0</v>
      </c>
      <c r="N131" s="3">
        <f>+'10'!N92</f>
        <v>0</v>
      </c>
      <c r="S131" s="159" t="s">
        <v>99</v>
      </c>
      <c r="T131" s="166"/>
      <c r="U131" s="165"/>
      <c r="AA131" s="3">
        <f t="shared" si="27"/>
        <v>0</v>
      </c>
    </row>
    <row r="132" spans="1:27" ht="13.5" thickBot="1">
      <c r="A132" t="str">
        <f>+A122</f>
        <v>OCT</v>
      </c>
      <c r="C132" s="17" t="s">
        <v>1</v>
      </c>
      <c r="E132" s="4">
        <f>SUM(E122:E131)</f>
        <v>0</v>
      </c>
      <c r="F132" s="4">
        <f aca="true" t="shared" si="28" ref="F132:N132">SUM(F122:F131)</f>
        <v>0</v>
      </c>
      <c r="G132" s="4">
        <f t="shared" si="28"/>
        <v>0</v>
      </c>
      <c r="H132" s="4">
        <f t="shared" si="28"/>
        <v>0</v>
      </c>
      <c r="I132" s="4">
        <f t="shared" si="28"/>
        <v>0</v>
      </c>
      <c r="J132" s="4">
        <f t="shared" si="28"/>
        <v>0</v>
      </c>
      <c r="K132" s="4">
        <f t="shared" si="28"/>
        <v>0</v>
      </c>
      <c r="L132" s="4">
        <f t="shared" si="28"/>
        <v>0</v>
      </c>
      <c r="M132" s="4">
        <f t="shared" si="28"/>
        <v>0</v>
      </c>
      <c r="N132" s="4">
        <f t="shared" si="28"/>
        <v>0</v>
      </c>
      <c r="O132" s="109">
        <f>+H132*2</f>
        <v>0</v>
      </c>
      <c r="P132" s="110">
        <f>+I132*2.4</f>
        <v>0</v>
      </c>
      <c r="Q132" s="110">
        <f>+J132+K132</f>
        <v>0</v>
      </c>
      <c r="R132" s="167">
        <f>SUM(O132:Q132)</f>
        <v>0</v>
      </c>
      <c r="S132" s="159" t="str">
        <f>+S122</f>
        <v>OCT</v>
      </c>
      <c r="T132" s="168">
        <f>+G132</f>
        <v>0</v>
      </c>
      <c r="U132" s="169">
        <f>+AA132</f>
        <v>0</v>
      </c>
      <c r="V132" s="32">
        <f>+V119+R132</f>
        <v>0</v>
      </c>
      <c r="W132" s="3">
        <v>0</v>
      </c>
      <c r="X132" s="3">
        <f>+X119+W132</f>
        <v>0</v>
      </c>
      <c r="Y132" s="3">
        <f>+R132-W132</f>
        <v>0</v>
      </c>
      <c r="AA132" s="3">
        <f>SUM(AA122:AA131)</f>
        <v>0</v>
      </c>
    </row>
    <row r="133" spans="21:26" ht="13.5" thickTop="1">
      <c r="U133" s="165"/>
      <c r="V133" s="20" t="s">
        <v>60</v>
      </c>
      <c r="W133" s="29" t="s">
        <v>28</v>
      </c>
      <c r="X133" s="20" t="s">
        <v>60</v>
      </c>
      <c r="Y133" s="29" t="s">
        <v>91</v>
      </c>
      <c r="Z133" s="20"/>
    </row>
    <row r="134" spans="2:44" s="11" customFormat="1" ht="12.75">
      <c r="B134" s="11" t="s">
        <v>29</v>
      </c>
      <c r="C134" s="17"/>
      <c r="D134" s="17"/>
      <c r="E134" s="14" t="s">
        <v>2</v>
      </c>
      <c r="F134" s="14" t="s">
        <v>82</v>
      </c>
      <c r="G134" s="14" t="s">
        <v>1</v>
      </c>
      <c r="H134" s="14" t="s">
        <v>4</v>
      </c>
      <c r="I134" s="14" t="s">
        <v>3</v>
      </c>
      <c r="J134" s="14" t="s">
        <v>5</v>
      </c>
      <c r="K134" s="14" t="s">
        <v>5</v>
      </c>
      <c r="L134" s="16" t="s">
        <v>6</v>
      </c>
      <c r="M134" s="27" t="s">
        <v>65</v>
      </c>
      <c r="N134" s="14" t="s">
        <v>7</v>
      </c>
      <c r="O134" s="106" t="s">
        <v>4</v>
      </c>
      <c r="P134" s="15" t="s">
        <v>3</v>
      </c>
      <c r="Q134" s="15" t="s">
        <v>5</v>
      </c>
      <c r="R134" s="159" t="s">
        <v>8</v>
      </c>
      <c r="S134" s="159"/>
      <c r="T134" s="159" t="s">
        <v>2</v>
      </c>
      <c r="U134" s="170" t="s">
        <v>30</v>
      </c>
      <c r="V134" s="20" t="s">
        <v>89</v>
      </c>
      <c r="W134" s="29" t="s">
        <v>63</v>
      </c>
      <c r="X134" s="20" t="s">
        <v>90</v>
      </c>
      <c r="Y134" s="29" t="s">
        <v>74</v>
      </c>
      <c r="Z134" s="20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</row>
    <row r="135" spans="1:27" ht="12.75">
      <c r="A135" t="s">
        <v>16</v>
      </c>
      <c r="B135">
        <v>1</v>
      </c>
      <c r="C135" s="17">
        <f aca="true" t="shared" si="29" ref="C135:C144">+C122</f>
        <v>0</v>
      </c>
      <c r="E135" s="3">
        <f>SUM(1!E101)</f>
        <v>0</v>
      </c>
      <c r="F135" s="3">
        <f>SUM(1!F101)</f>
        <v>0</v>
      </c>
      <c r="G135" s="3">
        <f>SUM(1!G101)</f>
        <v>0</v>
      </c>
      <c r="H135" s="3">
        <f>SUM(1!H101)</f>
        <v>0</v>
      </c>
      <c r="I135" s="3">
        <f>SUM(1!I101)</f>
        <v>0</v>
      </c>
      <c r="J135" s="3">
        <f>SUM(1!J101)</f>
        <v>0</v>
      </c>
      <c r="K135" s="3">
        <f>SUM(1!K101)</f>
        <v>0</v>
      </c>
      <c r="L135" s="3">
        <f>SUM(1!L101)</f>
        <v>0</v>
      </c>
      <c r="M135" s="3">
        <f>SUM(1!M101)</f>
        <v>0</v>
      </c>
      <c r="N135" s="3">
        <f>SUM(1!N101)</f>
        <v>0</v>
      </c>
      <c r="S135" s="159" t="str">
        <f>+A135</f>
        <v>NOV</v>
      </c>
      <c r="U135" s="165"/>
      <c r="AA135" s="3">
        <f aca="true" t="shared" si="30" ref="AA135:AA144">+IF(E135=0,0,1)</f>
        <v>0</v>
      </c>
    </row>
    <row r="136" spans="2:27" ht="12.75">
      <c r="B136">
        <v>2</v>
      </c>
      <c r="C136" s="17">
        <f t="shared" si="29"/>
        <v>0</v>
      </c>
      <c r="E136" s="3">
        <f>+2!E101</f>
        <v>0</v>
      </c>
      <c r="F136" s="3">
        <f>+2!F101</f>
        <v>0</v>
      </c>
      <c r="G136" s="3">
        <f>+2!G101</f>
        <v>0</v>
      </c>
      <c r="H136" s="3">
        <f>+2!H101</f>
        <v>0</v>
      </c>
      <c r="I136" s="3">
        <f>+2!I101</f>
        <v>0</v>
      </c>
      <c r="J136" s="3">
        <f>+2!J101</f>
        <v>0</v>
      </c>
      <c r="K136" s="3">
        <f>+2!K101</f>
        <v>0</v>
      </c>
      <c r="L136" s="3">
        <f>+2!L101</f>
        <v>0</v>
      </c>
      <c r="M136" s="3">
        <f>+2!M101</f>
        <v>0</v>
      </c>
      <c r="N136" s="3">
        <f>+2!N101</f>
        <v>0</v>
      </c>
      <c r="U136" s="165"/>
      <c r="AA136" s="3">
        <f t="shared" si="30"/>
        <v>0</v>
      </c>
    </row>
    <row r="137" spans="2:27" ht="12.75">
      <c r="B137">
        <v>3</v>
      </c>
      <c r="C137" s="17">
        <f t="shared" si="29"/>
        <v>0</v>
      </c>
      <c r="E137" s="3">
        <f>+3!E101</f>
        <v>0</v>
      </c>
      <c r="F137" s="3">
        <f>+3!F101</f>
        <v>0</v>
      </c>
      <c r="G137" s="3">
        <f>+3!G101</f>
        <v>0</v>
      </c>
      <c r="H137" s="3">
        <f>+3!H101</f>
        <v>0</v>
      </c>
      <c r="I137" s="3">
        <f>+3!I101</f>
        <v>0</v>
      </c>
      <c r="J137" s="3">
        <f>+3!J101</f>
        <v>0</v>
      </c>
      <c r="K137" s="3">
        <f>+3!K101</f>
        <v>0</v>
      </c>
      <c r="L137" s="3">
        <f>+3!L101</f>
        <v>0</v>
      </c>
      <c r="M137" s="3">
        <f>+3!M101</f>
        <v>0</v>
      </c>
      <c r="N137" s="3">
        <f>+3!N101</f>
        <v>0</v>
      </c>
      <c r="S137" s="159" t="str">
        <f>+S124</f>
        <v>NAME</v>
      </c>
      <c r="U137" s="165"/>
      <c r="AA137" s="3">
        <f t="shared" si="30"/>
        <v>0</v>
      </c>
    </row>
    <row r="138" spans="2:27" ht="12.75">
      <c r="B138">
        <v>4</v>
      </c>
      <c r="C138" s="17">
        <f t="shared" si="29"/>
        <v>0</v>
      </c>
      <c r="E138" s="3">
        <f>+4!E101</f>
        <v>0</v>
      </c>
      <c r="F138" s="3">
        <f>+4!F101</f>
        <v>0</v>
      </c>
      <c r="G138" s="3">
        <f>+4!G101</f>
        <v>0</v>
      </c>
      <c r="H138" s="3">
        <f>+4!H101</f>
        <v>0</v>
      </c>
      <c r="I138" s="3">
        <f>+4!I101</f>
        <v>0</v>
      </c>
      <c r="J138" s="3">
        <f>+4!J101</f>
        <v>0</v>
      </c>
      <c r="K138" s="3">
        <f>+4!K101</f>
        <v>0</v>
      </c>
      <c r="L138" s="3">
        <f>+4!L101</f>
        <v>0</v>
      </c>
      <c r="M138" s="3">
        <f>+4!M101</f>
        <v>0</v>
      </c>
      <c r="N138" s="3">
        <f>+4!N101</f>
        <v>0</v>
      </c>
      <c r="U138" s="165"/>
      <c r="AA138" s="3">
        <f t="shared" si="30"/>
        <v>0</v>
      </c>
    </row>
    <row r="139" spans="2:27" ht="12.75">
      <c r="B139">
        <v>5</v>
      </c>
      <c r="C139" s="17">
        <f t="shared" si="29"/>
        <v>0</v>
      </c>
      <c r="E139" s="3">
        <f>+5!E101</f>
        <v>0</v>
      </c>
      <c r="F139" s="3">
        <f>+5!F101</f>
        <v>0</v>
      </c>
      <c r="G139" s="3">
        <f>+5!G101</f>
        <v>0</v>
      </c>
      <c r="H139" s="3">
        <f>+5!H101</f>
        <v>0</v>
      </c>
      <c r="I139" s="3">
        <f>+5!I101</f>
        <v>0</v>
      </c>
      <c r="J139" s="3">
        <f>+5!J101</f>
        <v>0</v>
      </c>
      <c r="K139" s="3">
        <f>+5!K101</f>
        <v>0</v>
      </c>
      <c r="L139" s="3">
        <f>+5!L101</f>
        <v>0</v>
      </c>
      <c r="M139" s="3">
        <f>+5!M101</f>
        <v>0</v>
      </c>
      <c r="N139" s="3">
        <f>+5!N101</f>
        <v>0</v>
      </c>
      <c r="U139" s="165"/>
      <c r="AA139" s="3">
        <f t="shared" si="30"/>
        <v>0</v>
      </c>
    </row>
    <row r="140" spans="2:27" ht="12.75">
      <c r="B140">
        <v>6</v>
      </c>
      <c r="C140" s="17">
        <f t="shared" si="29"/>
        <v>0</v>
      </c>
      <c r="E140" s="3">
        <f>+6!E101</f>
        <v>0</v>
      </c>
      <c r="F140" s="3">
        <f>+6!F101</f>
        <v>0</v>
      </c>
      <c r="G140" s="3">
        <f>+6!G101</f>
        <v>0</v>
      </c>
      <c r="H140" s="3">
        <f>+6!H101</f>
        <v>0</v>
      </c>
      <c r="I140" s="3">
        <f>+6!I101</f>
        <v>0</v>
      </c>
      <c r="J140" s="3">
        <f>+6!J101</f>
        <v>0</v>
      </c>
      <c r="K140" s="3">
        <f>+6!K101</f>
        <v>0</v>
      </c>
      <c r="L140" s="3">
        <f>+6!L101</f>
        <v>0</v>
      </c>
      <c r="M140" s="3">
        <f>+6!M101</f>
        <v>0</v>
      </c>
      <c r="N140" s="3">
        <f>+6!N101</f>
        <v>0</v>
      </c>
      <c r="U140" s="165"/>
      <c r="AA140" s="3">
        <f t="shared" si="30"/>
        <v>0</v>
      </c>
    </row>
    <row r="141" spans="2:27" ht="12.75">
      <c r="B141">
        <v>7</v>
      </c>
      <c r="C141" s="17">
        <f t="shared" si="29"/>
        <v>0</v>
      </c>
      <c r="E141" s="3">
        <f>+7!E101</f>
        <v>0</v>
      </c>
      <c r="F141" s="3">
        <f>+7!F101</f>
        <v>0</v>
      </c>
      <c r="G141" s="3">
        <f>+7!G101</f>
        <v>0</v>
      </c>
      <c r="H141" s="3">
        <f>+7!H101</f>
        <v>0</v>
      </c>
      <c r="I141" s="3">
        <f>+7!I101</f>
        <v>0</v>
      </c>
      <c r="J141" s="3">
        <f>+7!J101</f>
        <v>0</v>
      </c>
      <c r="K141" s="3">
        <f>+7!K101</f>
        <v>0</v>
      </c>
      <c r="L141" s="3">
        <f>+7!L101</f>
        <v>0</v>
      </c>
      <c r="M141" s="3">
        <f>+7!M101</f>
        <v>0</v>
      </c>
      <c r="N141" s="3">
        <f>+7!N101</f>
        <v>0</v>
      </c>
      <c r="R141" s="159" t="s">
        <v>69</v>
      </c>
      <c r="U141" s="165"/>
      <c r="AA141" s="3">
        <f t="shared" si="30"/>
        <v>0</v>
      </c>
    </row>
    <row r="142" spans="2:27" ht="12.75">
      <c r="B142">
        <v>8</v>
      </c>
      <c r="C142" s="17">
        <f t="shared" si="29"/>
        <v>0</v>
      </c>
      <c r="E142" s="3">
        <f>+8!E101</f>
        <v>0</v>
      </c>
      <c r="F142" s="3">
        <f>+8!F101</f>
        <v>0</v>
      </c>
      <c r="G142" s="3">
        <f>+8!G101</f>
        <v>0</v>
      </c>
      <c r="H142" s="3">
        <f>+8!H101</f>
        <v>0</v>
      </c>
      <c r="I142" s="3">
        <f>+8!I101</f>
        <v>0</v>
      </c>
      <c r="J142" s="3">
        <f>+8!J101</f>
        <v>0</v>
      </c>
      <c r="K142" s="3">
        <f>+8!K101</f>
        <v>0</v>
      </c>
      <c r="L142" s="3">
        <f>+8!L101</f>
        <v>0</v>
      </c>
      <c r="M142" s="3">
        <f>+8!M101</f>
        <v>0</v>
      </c>
      <c r="N142" s="3">
        <f>+8!N101</f>
        <v>0</v>
      </c>
      <c r="R142" s="159" t="s">
        <v>17</v>
      </c>
      <c r="U142" s="165"/>
      <c r="AA142" s="3">
        <f t="shared" si="30"/>
        <v>0</v>
      </c>
    </row>
    <row r="143" spans="2:27" ht="12.75">
      <c r="B143">
        <v>9</v>
      </c>
      <c r="C143" s="17">
        <f t="shared" si="29"/>
        <v>0</v>
      </c>
      <c r="E143" s="3">
        <f>+9!E101</f>
        <v>0</v>
      </c>
      <c r="F143" s="3">
        <f>+9!F101</f>
        <v>0</v>
      </c>
      <c r="G143" s="3">
        <f>+9!G101</f>
        <v>0</v>
      </c>
      <c r="H143" s="3">
        <f>+9!H101</f>
        <v>0</v>
      </c>
      <c r="I143" s="3">
        <f>+9!I101</f>
        <v>0</v>
      </c>
      <c r="J143" s="3">
        <f>+9!J101</f>
        <v>0</v>
      </c>
      <c r="K143" s="3">
        <f>+9!K101</f>
        <v>0</v>
      </c>
      <c r="L143" s="3">
        <f>+9!L101</f>
        <v>0</v>
      </c>
      <c r="M143" s="3">
        <f>+9!M101</f>
        <v>0</v>
      </c>
      <c r="N143" s="3">
        <f>+9!N101</f>
        <v>0</v>
      </c>
      <c r="R143" s="159" t="s">
        <v>68</v>
      </c>
      <c r="T143" s="166" t="s">
        <v>29</v>
      </c>
      <c r="U143" s="165" t="s">
        <v>29</v>
      </c>
      <c r="V143" s="32" t="s">
        <v>29</v>
      </c>
      <c r="AA143" s="3">
        <f t="shared" si="30"/>
        <v>0</v>
      </c>
    </row>
    <row r="144" spans="2:27" ht="12.75">
      <c r="B144">
        <v>10</v>
      </c>
      <c r="C144" s="17">
        <f t="shared" si="29"/>
        <v>0</v>
      </c>
      <c r="E144" s="3">
        <f>+'10'!E101</f>
        <v>0</v>
      </c>
      <c r="F144" s="3">
        <f>+'10'!F101</f>
        <v>0</v>
      </c>
      <c r="G144" s="3">
        <f>+'10'!G101</f>
        <v>0</v>
      </c>
      <c r="H144" s="3">
        <f>+'10'!H101</f>
        <v>0</v>
      </c>
      <c r="I144" s="3">
        <f>+'10'!I101</f>
        <v>0</v>
      </c>
      <c r="J144" s="3">
        <f>+'10'!J101</f>
        <v>0</v>
      </c>
      <c r="K144" s="3">
        <f>+'10'!K101</f>
        <v>0</v>
      </c>
      <c r="L144" s="3">
        <f>+'10'!L101</f>
        <v>0</v>
      </c>
      <c r="M144" s="3">
        <f>+'10'!M101</f>
        <v>0</v>
      </c>
      <c r="N144" s="3">
        <f>+'10'!N101</f>
        <v>0</v>
      </c>
      <c r="S144" s="159" t="s">
        <v>99</v>
      </c>
      <c r="T144" s="166"/>
      <c r="U144" s="165"/>
      <c r="AA144" s="3">
        <f t="shared" si="30"/>
        <v>0</v>
      </c>
    </row>
    <row r="145" spans="1:27" ht="13.5" thickBot="1">
      <c r="A145" t="str">
        <f>+A135</f>
        <v>NOV</v>
      </c>
      <c r="C145" s="17" t="s">
        <v>1</v>
      </c>
      <c r="E145" s="4">
        <f aca="true" t="shared" si="31" ref="E145:N145">SUM(E135:E144)</f>
        <v>0</v>
      </c>
      <c r="F145" s="4">
        <f t="shared" si="31"/>
        <v>0</v>
      </c>
      <c r="G145" s="4">
        <f t="shared" si="31"/>
        <v>0</v>
      </c>
      <c r="H145" s="4">
        <f t="shared" si="31"/>
        <v>0</v>
      </c>
      <c r="I145" s="4">
        <f t="shared" si="31"/>
        <v>0</v>
      </c>
      <c r="J145" s="4">
        <f t="shared" si="31"/>
        <v>0</v>
      </c>
      <c r="K145" s="4">
        <f t="shared" si="31"/>
        <v>0</v>
      </c>
      <c r="L145" s="4">
        <f t="shared" si="31"/>
        <v>0</v>
      </c>
      <c r="M145" s="4">
        <f t="shared" si="31"/>
        <v>0</v>
      </c>
      <c r="N145" s="4">
        <f t="shared" si="31"/>
        <v>0</v>
      </c>
      <c r="O145" s="109">
        <f>+H145*2</f>
        <v>0</v>
      </c>
      <c r="P145" s="110">
        <f>+I145*2.4</f>
        <v>0</v>
      </c>
      <c r="Q145" s="110">
        <f>+J145+K145</f>
        <v>0</v>
      </c>
      <c r="R145" s="167">
        <f>SUM(O145:Q145)</f>
        <v>0</v>
      </c>
      <c r="S145" s="159" t="str">
        <f>+S135</f>
        <v>NOV</v>
      </c>
      <c r="T145" s="168">
        <f>+G145</f>
        <v>0</v>
      </c>
      <c r="U145" s="169">
        <f>+AA145</f>
        <v>0</v>
      </c>
      <c r="V145" s="32">
        <f>+V132+R145</f>
        <v>0</v>
      </c>
      <c r="W145" s="3">
        <v>0</v>
      </c>
      <c r="X145" s="3">
        <f>+X132+W145</f>
        <v>0</v>
      </c>
      <c r="Y145" s="3">
        <f>+R145-W145</f>
        <v>0</v>
      </c>
      <c r="AA145" s="3">
        <f>SUM(AA135:AA144)</f>
        <v>0</v>
      </c>
    </row>
    <row r="146" spans="21:26" ht="13.5" thickTop="1">
      <c r="U146" s="165"/>
      <c r="V146" s="20" t="s">
        <v>60</v>
      </c>
      <c r="W146" s="29" t="s">
        <v>28</v>
      </c>
      <c r="X146" s="20" t="s">
        <v>60</v>
      </c>
      <c r="Y146" s="29" t="s">
        <v>91</v>
      </c>
      <c r="Z146" s="20"/>
    </row>
    <row r="147" spans="2:44" s="11" customFormat="1" ht="12.75">
      <c r="B147" s="11" t="s">
        <v>29</v>
      </c>
      <c r="C147" s="17"/>
      <c r="D147" s="17"/>
      <c r="E147" s="14" t="s">
        <v>2</v>
      </c>
      <c r="F147" s="14" t="s">
        <v>82</v>
      </c>
      <c r="G147" s="14" t="s">
        <v>1</v>
      </c>
      <c r="H147" s="14" t="s">
        <v>4</v>
      </c>
      <c r="I147" s="14" t="s">
        <v>3</v>
      </c>
      <c r="J147" s="14" t="s">
        <v>5</v>
      </c>
      <c r="K147" s="14" t="s">
        <v>5</v>
      </c>
      <c r="L147" s="16" t="s">
        <v>6</v>
      </c>
      <c r="M147" s="27" t="s">
        <v>65</v>
      </c>
      <c r="N147" s="14" t="s">
        <v>7</v>
      </c>
      <c r="O147" s="106" t="s">
        <v>4</v>
      </c>
      <c r="P147" s="15" t="s">
        <v>3</v>
      </c>
      <c r="Q147" s="15" t="s">
        <v>5</v>
      </c>
      <c r="R147" s="159" t="s">
        <v>8</v>
      </c>
      <c r="S147" s="159"/>
      <c r="T147" s="159" t="s">
        <v>2</v>
      </c>
      <c r="U147" s="170" t="s">
        <v>30</v>
      </c>
      <c r="V147" s="20" t="s">
        <v>89</v>
      </c>
      <c r="W147" s="29" t="s">
        <v>63</v>
      </c>
      <c r="X147" s="20" t="s">
        <v>90</v>
      </c>
      <c r="Y147" s="29" t="s">
        <v>74</v>
      </c>
      <c r="Z147" s="20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</row>
    <row r="148" spans="1:27" ht="12.75">
      <c r="A148" t="s">
        <v>17</v>
      </c>
      <c r="B148">
        <v>1</v>
      </c>
      <c r="C148" s="17">
        <f aca="true" t="shared" si="32" ref="C148:C157">+C135</f>
        <v>0</v>
      </c>
      <c r="E148" s="3">
        <f>SUM(1!E110)</f>
        <v>0</v>
      </c>
      <c r="F148" s="3">
        <f>SUM(1!F110)</f>
        <v>0</v>
      </c>
      <c r="G148" s="3">
        <f>SUM(1!G110)</f>
        <v>0</v>
      </c>
      <c r="H148" s="3">
        <f>SUM(1!H110)</f>
        <v>0</v>
      </c>
      <c r="I148" s="3">
        <f>SUM(1!I110)</f>
        <v>0</v>
      </c>
      <c r="J148" s="3">
        <f>SUM(1!J110)</f>
        <v>0</v>
      </c>
      <c r="K148" s="3">
        <f>SUM(1!K110)</f>
        <v>0</v>
      </c>
      <c r="L148" s="3">
        <f>SUM(1!L110)</f>
        <v>0</v>
      </c>
      <c r="M148" s="3">
        <f>SUM(1!M110)</f>
        <v>0</v>
      </c>
      <c r="N148" s="3">
        <f>SUM(1!N110)</f>
        <v>0</v>
      </c>
      <c r="S148" s="159" t="str">
        <f>+A148</f>
        <v>DEC</v>
      </c>
      <c r="U148" s="165"/>
      <c r="AA148" s="3">
        <f aca="true" t="shared" si="33" ref="AA148:AA157">+IF(E148=0,0,1)</f>
        <v>0</v>
      </c>
    </row>
    <row r="149" spans="2:27" ht="12.75">
      <c r="B149">
        <v>2</v>
      </c>
      <c r="C149" s="17">
        <f t="shared" si="32"/>
        <v>0</v>
      </c>
      <c r="E149" s="3">
        <f>+2!E110</f>
        <v>0</v>
      </c>
      <c r="F149" s="3">
        <f>+2!F110</f>
        <v>0</v>
      </c>
      <c r="G149" s="3">
        <f>+2!G110</f>
        <v>0</v>
      </c>
      <c r="H149" s="3">
        <f>+2!H110</f>
        <v>0</v>
      </c>
      <c r="I149" s="3">
        <f>+2!I110</f>
        <v>0</v>
      </c>
      <c r="J149" s="3">
        <f>+2!J110</f>
        <v>0</v>
      </c>
      <c r="K149" s="3">
        <f>+2!K110</f>
        <v>0</v>
      </c>
      <c r="L149" s="3">
        <f>+2!L110</f>
        <v>0</v>
      </c>
      <c r="M149" s="3">
        <f>+2!M110</f>
        <v>0</v>
      </c>
      <c r="N149" s="3">
        <f>+2!N110</f>
        <v>0</v>
      </c>
      <c r="U149" s="165"/>
      <c r="AA149" s="3">
        <f t="shared" si="33"/>
        <v>0</v>
      </c>
    </row>
    <row r="150" spans="2:27" ht="12.75">
      <c r="B150">
        <v>3</v>
      </c>
      <c r="C150" s="17">
        <f t="shared" si="32"/>
        <v>0</v>
      </c>
      <c r="E150" s="3">
        <f>+3!E110</f>
        <v>0</v>
      </c>
      <c r="F150" s="3">
        <f>+3!F110</f>
        <v>0</v>
      </c>
      <c r="G150" s="3">
        <f>+3!G110</f>
        <v>0</v>
      </c>
      <c r="H150" s="3">
        <f>+3!H110</f>
        <v>0</v>
      </c>
      <c r="I150" s="3">
        <f>+3!I110</f>
        <v>0</v>
      </c>
      <c r="J150" s="3">
        <f>+3!J110</f>
        <v>0</v>
      </c>
      <c r="K150" s="3">
        <f>+3!K110</f>
        <v>0</v>
      </c>
      <c r="L150" s="3">
        <f>+3!L110</f>
        <v>0</v>
      </c>
      <c r="M150" s="3">
        <f>+3!M110</f>
        <v>0</v>
      </c>
      <c r="N150" s="3">
        <f>+3!N110</f>
        <v>0</v>
      </c>
      <c r="S150" s="159" t="str">
        <f>+S137</f>
        <v>NAME</v>
      </c>
      <c r="U150" s="165"/>
      <c r="AA150" s="3">
        <f t="shared" si="33"/>
        <v>0</v>
      </c>
    </row>
    <row r="151" spans="2:27" ht="12.75">
      <c r="B151">
        <v>4</v>
      </c>
      <c r="C151" s="17">
        <f t="shared" si="32"/>
        <v>0</v>
      </c>
      <c r="E151" s="3">
        <f>+4!E110</f>
        <v>0</v>
      </c>
      <c r="F151" s="3">
        <f>+4!F110</f>
        <v>0</v>
      </c>
      <c r="G151" s="3">
        <f>+4!G110</f>
        <v>0</v>
      </c>
      <c r="H151" s="3">
        <f>+4!H110</f>
        <v>0</v>
      </c>
      <c r="I151" s="3">
        <f>+4!I110</f>
        <v>0</v>
      </c>
      <c r="J151" s="3">
        <f>+4!J110</f>
        <v>0</v>
      </c>
      <c r="K151" s="3">
        <f>+4!K110</f>
        <v>0</v>
      </c>
      <c r="L151" s="3">
        <f>+4!L110</f>
        <v>0</v>
      </c>
      <c r="M151" s="3">
        <f>+4!M110</f>
        <v>0</v>
      </c>
      <c r="N151" s="3">
        <f>+4!N110</f>
        <v>0</v>
      </c>
      <c r="U151" s="165"/>
      <c r="AA151" s="3">
        <f t="shared" si="33"/>
        <v>0</v>
      </c>
    </row>
    <row r="152" spans="2:27" ht="12.75">
      <c r="B152">
        <v>5</v>
      </c>
      <c r="C152" s="17">
        <f t="shared" si="32"/>
        <v>0</v>
      </c>
      <c r="E152" s="3">
        <f>+5!E110</f>
        <v>0</v>
      </c>
      <c r="F152" s="3">
        <f>+5!F110</f>
        <v>0</v>
      </c>
      <c r="G152" s="3">
        <f>+5!G110</f>
        <v>0</v>
      </c>
      <c r="H152" s="3">
        <f>+5!H110</f>
        <v>0</v>
      </c>
      <c r="I152" s="3">
        <f>+5!I110</f>
        <v>0</v>
      </c>
      <c r="J152" s="3">
        <f>+5!J110</f>
        <v>0</v>
      </c>
      <c r="K152" s="3">
        <f>+5!K110</f>
        <v>0</v>
      </c>
      <c r="L152" s="3">
        <f>+5!L110</f>
        <v>0</v>
      </c>
      <c r="M152" s="3">
        <f>+5!M110</f>
        <v>0</v>
      </c>
      <c r="N152" s="3">
        <f>+5!N110</f>
        <v>0</v>
      </c>
      <c r="U152" s="165"/>
      <c r="AA152" s="3">
        <f t="shared" si="33"/>
        <v>0</v>
      </c>
    </row>
    <row r="153" spans="2:27" ht="12.75">
      <c r="B153">
        <v>6</v>
      </c>
      <c r="C153" s="17">
        <f t="shared" si="32"/>
        <v>0</v>
      </c>
      <c r="E153" s="3">
        <f>+6!E110</f>
        <v>0</v>
      </c>
      <c r="F153" s="3">
        <f>+6!F110</f>
        <v>0</v>
      </c>
      <c r="G153" s="3">
        <f>+6!G110</f>
        <v>0</v>
      </c>
      <c r="H153" s="3">
        <f>+6!H110</f>
        <v>0</v>
      </c>
      <c r="I153" s="3">
        <f>+6!I110</f>
        <v>0</v>
      </c>
      <c r="J153" s="3">
        <f>+6!J110</f>
        <v>0</v>
      </c>
      <c r="K153" s="3">
        <f>+6!K110</f>
        <v>0</v>
      </c>
      <c r="L153" s="3">
        <f>+6!L110</f>
        <v>0</v>
      </c>
      <c r="M153" s="3">
        <f>+6!M110</f>
        <v>0</v>
      </c>
      <c r="N153" s="3">
        <f>+6!N110</f>
        <v>0</v>
      </c>
      <c r="U153" s="165"/>
      <c r="AA153" s="3">
        <f t="shared" si="33"/>
        <v>0</v>
      </c>
    </row>
    <row r="154" spans="2:27" ht="12.75">
      <c r="B154">
        <v>7</v>
      </c>
      <c r="C154" s="17">
        <f t="shared" si="32"/>
        <v>0</v>
      </c>
      <c r="E154" s="3">
        <f>+7!E110</f>
        <v>0</v>
      </c>
      <c r="F154" s="3">
        <f>+7!F110</f>
        <v>0</v>
      </c>
      <c r="G154" s="3">
        <f>+7!G110</f>
        <v>0</v>
      </c>
      <c r="H154" s="3">
        <f>+7!H110</f>
        <v>0</v>
      </c>
      <c r="I154" s="3">
        <f>+7!I110</f>
        <v>0</v>
      </c>
      <c r="J154" s="3">
        <f>+7!J110</f>
        <v>0</v>
      </c>
      <c r="K154" s="3">
        <f>+7!K110</f>
        <v>0</v>
      </c>
      <c r="L154" s="3">
        <f>+7!L110</f>
        <v>0</v>
      </c>
      <c r="M154" s="3">
        <f>+7!M110</f>
        <v>0</v>
      </c>
      <c r="N154" s="3">
        <f>+7!N110</f>
        <v>0</v>
      </c>
      <c r="R154" s="159" t="s">
        <v>69</v>
      </c>
      <c r="U154" s="165"/>
      <c r="AA154" s="3">
        <f t="shared" si="33"/>
        <v>0</v>
      </c>
    </row>
    <row r="155" spans="2:27" ht="12.75">
      <c r="B155">
        <v>8</v>
      </c>
      <c r="C155" s="17">
        <f t="shared" si="32"/>
        <v>0</v>
      </c>
      <c r="E155" s="3">
        <f>+8!E110</f>
        <v>0</v>
      </c>
      <c r="F155" s="3">
        <f>+8!F110</f>
        <v>0</v>
      </c>
      <c r="G155" s="3">
        <f>+8!G110</f>
        <v>0</v>
      </c>
      <c r="H155" s="3">
        <f>+8!H110</f>
        <v>0</v>
      </c>
      <c r="I155" s="3">
        <f>+8!I110</f>
        <v>0</v>
      </c>
      <c r="J155" s="3">
        <f>+8!J110</f>
        <v>0</v>
      </c>
      <c r="K155" s="3">
        <f>+8!K110</f>
        <v>0</v>
      </c>
      <c r="L155" s="3">
        <f>+8!L110</f>
        <v>0</v>
      </c>
      <c r="M155" s="3">
        <f>+8!M110</f>
        <v>0</v>
      </c>
      <c r="N155" s="3">
        <f>+8!N110</f>
        <v>0</v>
      </c>
      <c r="R155" s="159" t="s">
        <v>0</v>
      </c>
      <c r="U155" s="165"/>
      <c r="AA155" s="3">
        <f t="shared" si="33"/>
        <v>0</v>
      </c>
    </row>
    <row r="156" spans="2:27" ht="12.75">
      <c r="B156">
        <v>9</v>
      </c>
      <c r="C156" s="17">
        <f t="shared" si="32"/>
        <v>0</v>
      </c>
      <c r="E156" s="3">
        <f>+9!E110</f>
        <v>0</v>
      </c>
      <c r="F156" s="3">
        <f>+9!F110</f>
        <v>0</v>
      </c>
      <c r="G156" s="3">
        <f>+9!G110</f>
        <v>0</v>
      </c>
      <c r="H156" s="3">
        <f>+9!H110</f>
        <v>0</v>
      </c>
      <c r="I156" s="3">
        <f>+9!I110</f>
        <v>0</v>
      </c>
      <c r="J156" s="3">
        <f>+9!J110</f>
        <v>0</v>
      </c>
      <c r="K156" s="3">
        <f>+9!K110</f>
        <v>0</v>
      </c>
      <c r="L156" s="3">
        <f>+9!L110</f>
        <v>0</v>
      </c>
      <c r="M156" s="3">
        <f>+9!M110</f>
        <v>0</v>
      </c>
      <c r="N156" s="3">
        <f>+9!N110</f>
        <v>0</v>
      </c>
      <c r="R156" s="159" t="s">
        <v>68</v>
      </c>
      <c r="T156" s="166" t="s">
        <v>29</v>
      </c>
      <c r="U156" s="165" t="s">
        <v>29</v>
      </c>
      <c r="V156" s="32" t="s">
        <v>29</v>
      </c>
      <c r="AA156" s="3">
        <f t="shared" si="33"/>
        <v>0</v>
      </c>
    </row>
    <row r="157" spans="2:27" ht="12.75">
      <c r="B157">
        <v>10</v>
      </c>
      <c r="C157" s="17">
        <f t="shared" si="32"/>
        <v>0</v>
      </c>
      <c r="E157" s="3">
        <f>+'10'!E110</f>
        <v>0</v>
      </c>
      <c r="F157" s="3">
        <f>+'10'!F110</f>
        <v>0</v>
      </c>
      <c r="G157" s="3">
        <f>+'10'!G110</f>
        <v>0</v>
      </c>
      <c r="H157" s="3">
        <f>+'10'!H110</f>
        <v>0</v>
      </c>
      <c r="I157" s="3">
        <f>+'10'!I110</f>
        <v>0</v>
      </c>
      <c r="J157" s="3">
        <f>+'10'!J110</f>
        <v>0</v>
      </c>
      <c r="K157" s="3">
        <f>+'10'!K110</f>
        <v>0</v>
      </c>
      <c r="L157" s="3">
        <f>+'10'!L110</f>
        <v>0</v>
      </c>
      <c r="M157" s="3">
        <f>+'10'!M110</f>
        <v>0</v>
      </c>
      <c r="N157" s="3">
        <f>+'10'!N110</f>
        <v>0</v>
      </c>
      <c r="S157" s="159" t="s">
        <v>99</v>
      </c>
      <c r="T157" s="166"/>
      <c r="U157" s="165"/>
      <c r="AA157" s="3">
        <f t="shared" si="33"/>
        <v>0</v>
      </c>
    </row>
    <row r="158" spans="1:27" ht="13.5" thickBot="1">
      <c r="A158" t="str">
        <f>+A148</f>
        <v>DEC</v>
      </c>
      <c r="C158" s="17" t="s">
        <v>1</v>
      </c>
      <c r="E158" s="4">
        <f aca="true" t="shared" si="34" ref="E158:N158">SUM(E148:E157)</f>
        <v>0</v>
      </c>
      <c r="F158" s="4">
        <f t="shared" si="34"/>
        <v>0</v>
      </c>
      <c r="G158" s="4">
        <f t="shared" si="34"/>
        <v>0</v>
      </c>
      <c r="H158" s="4">
        <f t="shared" si="34"/>
        <v>0</v>
      </c>
      <c r="I158" s="4">
        <f t="shared" si="34"/>
        <v>0</v>
      </c>
      <c r="J158" s="4">
        <f t="shared" si="34"/>
        <v>0</v>
      </c>
      <c r="K158" s="4">
        <f t="shared" si="34"/>
        <v>0</v>
      </c>
      <c r="L158" s="4">
        <f t="shared" si="34"/>
        <v>0</v>
      </c>
      <c r="M158" s="4">
        <f t="shared" si="34"/>
        <v>0</v>
      </c>
      <c r="N158" s="4">
        <f t="shared" si="34"/>
        <v>0</v>
      </c>
      <c r="O158" s="109">
        <f>+H158*2</f>
        <v>0</v>
      </c>
      <c r="P158" s="110">
        <f>+I158*2.4</f>
        <v>0</v>
      </c>
      <c r="Q158" s="110">
        <f>+J158+K158</f>
        <v>0</v>
      </c>
      <c r="R158" s="167">
        <f>SUM(O158:Q158)</f>
        <v>0</v>
      </c>
      <c r="S158" s="159" t="str">
        <f>+S148</f>
        <v>DEC</v>
      </c>
      <c r="T158" s="168">
        <f>+G158</f>
        <v>0</v>
      </c>
      <c r="U158" s="169">
        <f>+AA158</f>
        <v>0</v>
      </c>
      <c r="V158" s="32">
        <f>+V145+R158</f>
        <v>0</v>
      </c>
      <c r="W158" s="3">
        <v>0</v>
      </c>
      <c r="X158" s="3">
        <f>+X145+W158</f>
        <v>0</v>
      </c>
      <c r="Y158" s="3">
        <f>+R158-W158</f>
        <v>0</v>
      </c>
      <c r="AA158" s="3">
        <f>SUM(AA148:AA157)</f>
        <v>0</v>
      </c>
    </row>
    <row r="159" ht="13.5" thickTop="1"/>
    <row r="160" spans="3:20" ht="12.75">
      <c r="C160" s="17" t="s">
        <v>1</v>
      </c>
      <c r="E160" s="101">
        <f aca="true" t="shared" si="35" ref="E160:R160">+E158+E145+E132+E119+E106+E93+E80+E67+E54+E41+E28+E15</f>
        <v>0</v>
      </c>
      <c r="F160" s="101">
        <f t="shared" si="35"/>
        <v>0</v>
      </c>
      <c r="G160" s="101">
        <f t="shared" si="35"/>
        <v>0</v>
      </c>
      <c r="H160" s="101">
        <f t="shared" si="35"/>
        <v>0</v>
      </c>
      <c r="I160" s="101">
        <f t="shared" si="35"/>
        <v>0</v>
      </c>
      <c r="J160" s="101">
        <f t="shared" si="35"/>
        <v>0</v>
      </c>
      <c r="K160" s="101">
        <f t="shared" si="35"/>
        <v>0</v>
      </c>
      <c r="L160" s="101">
        <f t="shared" si="35"/>
        <v>0</v>
      </c>
      <c r="M160" s="101">
        <f t="shared" si="35"/>
        <v>0</v>
      </c>
      <c r="N160" s="101">
        <f t="shared" si="35"/>
        <v>0</v>
      </c>
      <c r="O160" s="108">
        <f t="shared" si="35"/>
        <v>0</v>
      </c>
      <c r="P160" s="32">
        <f t="shared" si="35"/>
        <v>0</v>
      </c>
      <c r="Q160" s="32">
        <f t="shared" si="35"/>
        <v>0</v>
      </c>
      <c r="R160" s="158">
        <f t="shared" si="35"/>
        <v>0</v>
      </c>
      <c r="S160" s="157" t="s">
        <v>29</v>
      </c>
      <c r="T160" s="158">
        <f>+T158+T145+T132+T119+T106+T93+T80+T67+T54+T41+T28+T15</f>
        <v>0</v>
      </c>
    </row>
    <row r="161" spans="5:14" ht="12.75">
      <c r="E161" s="3" t="s">
        <v>29</v>
      </c>
      <c r="F161" s="3" t="s">
        <v>29</v>
      </c>
      <c r="G161" s="3">
        <f>+G160</f>
        <v>0</v>
      </c>
      <c r="H161" s="3">
        <f>+H160</f>
        <v>0</v>
      </c>
      <c r="I161" s="3">
        <f>+I160</f>
        <v>0</v>
      </c>
      <c r="K161" s="3">
        <f>+K160+J160</f>
        <v>0</v>
      </c>
      <c r="L161" s="3">
        <f>+K161+I161+H161</f>
        <v>0</v>
      </c>
      <c r="M161" s="3">
        <f>+M160</f>
        <v>0</v>
      </c>
      <c r="N161" s="3">
        <f>+G161-H161-I161-K161-M161</f>
        <v>0</v>
      </c>
    </row>
    <row r="162" spans="2:44" s="11" customFormat="1" ht="12.75">
      <c r="B162" s="11" t="s">
        <v>29</v>
      </c>
      <c r="C162" s="17"/>
      <c r="D162" s="17"/>
      <c r="E162" s="14" t="s">
        <v>2</v>
      </c>
      <c r="F162" s="14" t="s">
        <v>82</v>
      </c>
      <c r="G162" s="14" t="s">
        <v>1</v>
      </c>
      <c r="H162" s="14" t="s">
        <v>4</v>
      </c>
      <c r="I162" s="14" t="s">
        <v>3</v>
      </c>
      <c r="J162" s="14" t="s">
        <v>5</v>
      </c>
      <c r="K162" s="14" t="s">
        <v>5</v>
      </c>
      <c r="L162" s="16" t="s">
        <v>6</v>
      </c>
      <c r="M162" s="27" t="s">
        <v>65</v>
      </c>
      <c r="N162" s="14" t="s">
        <v>7</v>
      </c>
      <c r="O162" s="106" t="s">
        <v>4</v>
      </c>
      <c r="P162" s="15" t="s">
        <v>3</v>
      </c>
      <c r="Q162" s="15" t="s">
        <v>5</v>
      </c>
      <c r="R162" s="159" t="s">
        <v>8</v>
      </c>
      <c r="S162" s="159"/>
      <c r="T162" s="159" t="s">
        <v>2</v>
      </c>
      <c r="U162" s="171" t="s">
        <v>30</v>
      </c>
      <c r="V162" s="20" t="s">
        <v>60</v>
      </c>
      <c r="W162" s="29" t="s">
        <v>28</v>
      </c>
      <c r="X162" s="20" t="s">
        <v>60</v>
      </c>
      <c r="Y162" s="29" t="s">
        <v>91</v>
      </c>
      <c r="Z162" s="20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</row>
    <row r="163" spans="22:25" ht="12.75">
      <c r="V163" s="20" t="s">
        <v>89</v>
      </c>
      <c r="W163" s="29" t="s">
        <v>63</v>
      </c>
      <c r="X163" s="20" t="s">
        <v>90</v>
      </c>
      <c r="Y163" s="29" t="s">
        <v>74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8.57421875" style="0" customWidth="1"/>
    <col min="2" max="2" width="6.57421875" style="0" customWidth="1"/>
    <col min="3" max="3" width="3.28125" style="0" customWidth="1"/>
    <col min="4" max="4" width="13.140625" style="75" customWidth="1"/>
    <col min="5" max="5" width="1.28515625" style="76" customWidth="1"/>
    <col min="6" max="6" width="12.7109375" style="75" customWidth="1"/>
    <col min="7" max="7" width="0.71875" style="76" customWidth="1"/>
    <col min="8" max="8" width="12.7109375" style="76" customWidth="1"/>
    <col min="9" max="9" width="0.71875" style="76" customWidth="1"/>
    <col min="10" max="10" width="12.7109375" style="75" customWidth="1"/>
    <col min="11" max="11" width="0.71875" style="76" customWidth="1"/>
    <col min="12" max="12" width="12.7109375" style="75" customWidth="1"/>
  </cols>
  <sheetData>
    <row r="1" spans="1:4" ht="18">
      <c r="A1" s="74" t="s">
        <v>72</v>
      </c>
      <c r="B1" s="74"/>
      <c r="C1" s="74"/>
      <c r="D1" s="133" t="str">
        <f>+'NAME YEAR END'!C1</f>
        <v>NAME</v>
      </c>
    </row>
    <row r="2" spans="1:13" ht="18">
      <c r="A2" s="74" t="s">
        <v>63</v>
      </c>
      <c r="B2" s="74"/>
      <c r="C2" s="74"/>
      <c r="D2" s="85">
        <f>+'NAME YEAR END'!C3</f>
        <v>2023</v>
      </c>
      <c r="E2" s="86"/>
      <c r="M2" t="s">
        <v>1</v>
      </c>
    </row>
    <row r="3" spans="1:13" ht="12.75">
      <c r="A3" s="113" t="s">
        <v>92</v>
      </c>
      <c r="B3" s="113"/>
      <c r="D3" s="75">
        <f>+D30</f>
        <v>0</v>
      </c>
      <c r="F3" s="75">
        <f>+F30</f>
        <v>0</v>
      </c>
      <c r="H3" s="76">
        <f>+H30</f>
        <v>0</v>
      </c>
      <c r="J3" s="75">
        <f>+J30</f>
        <v>0</v>
      </c>
      <c r="L3" s="75">
        <f>+L30</f>
        <v>0</v>
      </c>
      <c r="M3" s="75">
        <f>+L3+J3+H3+F3+D3</f>
        <v>0</v>
      </c>
    </row>
    <row r="4" spans="1:12" s="11" customFormat="1" ht="12.75">
      <c r="A4" s="11" t="s">
        <v>19</v>
      </c>
      <c r="D4" s="77" t="s">
        <v>80</v>
      </c>
      <c r="E4" s="79"/>
      <c r="F4" s="78" t="s">
        <v>81</v>
      </c>
      <c r="G4" s="79"/>
      <c r="H4" s="79" t="s">
        <v>79</v>
      </c>
      <c r="I4" s="79"/>
      <c r="J4" s="80" t="s">
        <v>75</v>
      </c>
      <c r="K4" s="79"/>
      <c r="L4" s="88" t="s">
        <v>76</v>
      </c>
    </row>
    <row r="5" spans="4:12" ht="12.75">
      <c r="D5" s="81"/>
      <c r="F5" s="82"/>
      <c r="J5" s="83"/>
      <c r="L5" s="89"/>
    </row>
    <row r="6" spans="1:12" ht="12.75">
      <c r="A6" s="91" t="s">
        <v>0</v>
      </c>
      <c r="D6" s="81"/>
      <c r="F6" s="82"/>
      <c r="J6" s="83"/>
      <c r="L6" s="89"/>
    </row>
    <row r="7" spans="1:12" ht="12.75">
      <c r="A7" s="91"/>
      <c r="D7" s="81"/>
      <c r="F7" s="82"/>
      <c r="J7" s="83"/>
      <c r="L7" s="89"/>
    </row>
    <row r="8" spans="1:12" ht="12.75">
      <c r="A8" s="91" t="s">
        <v>9</v>
      </c>
      <c r="D8" s="81"/>
      <c r="F8" s="82"/>
      <c r="J8" s="83"/>
      <c r="L8" s="89"/>
    </row>
    <row r="9" spans="1:12" ht="12.75">
      <c r="A9" s="91"/>
      <c r="D9" s="81"/>
      <c r="F9" s="82"/>
      <c r="J9" s="83"/>
      <c r="L9" s="89"/>
    </row>
    <row r="10" spans="1:12" ht="12.75">
      <c r="A10" s="91" t="s">
        <v>10</v>
      </c>
      <c r="D10" s="81"/>
      <c r="F10" s="82"/>
      <c r="J10" s="83"/>
      <c r="L10" s="89"/>
    </row>
    <row r="11" spans="1:12" ht="12.75">
      <c r="A11" s="91"/>
      <c r="D11" s="81"/>
      <c r="F11" s="82"/>
      <c r="J11" s="83"/>
      <c r="L11" s="89"/>
    </row>
    <row r="12" spans="1:12" ht="12.75">
      <c r="A12" s="91" t="s">
        <v>33</v>
      </c>
      <c r="D12" s="81"/>
      <c r="F12" s="82"/>
      <c r="J12" s="83"/>
      <c r="L12" s="89"/>
    </row>
    <row r="13" spans="1:12" ht="12.75">
      <c r="A13" s="91"/>
      <c r="D13" s="81"/>
      <c r="F13" s="82"/>
      <c r="J13" s="83"/>
      <c r="L13" s="89"/>
    </row>
    <row r="14" spans="1:12" ht="12.75">
      <c r="A14" s="91" t="s">
        <v>12</v>
      </c>
      <c r="D14" s="81"/>
      <c r="F14" s="82"/>
      <c r="J14" s="83"/>
      <c r="L14" s="89"/>
    </row>
    <row r="15" spans="1:12" ht="12.75">
      <c r="A15" s="91"/>
      <c r="D15" s="81"/>
      <c r="F15" s="82"/>
      <c r="J15" s="83"/>
      <c r="L15" s="89"/>
    </row>
    <row r="16" spans="1:12" ht="12.75">
      <c r="A16" s="91" t="s">
        <v>13</v>
      </c>
      <c r="D16" s="81"/>
      <c r="F16" s="82"/>
      <c r="J16" s="83"/>
      <c r="L16" s="89"/>
    </row>
    <row r="17" spans="1:12" ht="12.75">
      <c r="A17" s="91"/>
      <c r="D17" s="81"/>
      <c r="F17" s="82"/>
      <c r="J17" s="83"/>
      <c r="L17" s="89"/>
    </row>
    <row r="18" spans="1:12" ht="12.75">
      <c r="A18" s="91" t="s">
        <v>24</v>
      </c>
      <c r="D18" s="81"/>
      <c r="F18" s="82"/>
      <c r="J18" s="83"/>
      <c r="L18" s="89"/>
    </row>
    <row r="19" spans="1:12" ht="12.75">
      <c r="A19" s="91"/>
      <c r="D19" s="81"/>
      <c r="F19" s="82"/>
      <c r="J19" s="83"/>
      <c r="L19" s="89"/>
    </row>
    <row r="20" spans="1:12" ht="12.75">
      <c r="A20" s="91" t="s">
        <v>14</v>
      </c>
      <c r="D20" s="81"/>
      <c r="F20" s="82"/>
      <c r="J20" s="83"/>
      <c r="L20" s="89"/>
    </row>
    <row r="21" spans="1:12" ht="12.75">
      <c r="A21" s="91"/>
      <c r="D21" s="81"/>
      <c r="F21" s="82"/>
      <c r="J21" s="83"/>
      <c r="L21" s="89"/>
    </row>
    <row r="22" spans="1:12" ht="12.75">
      <c r="A22" s="91" t="s">
        <v>25</v>
      </c>
      <c r="D22" s="81"/>
      <c r="F22" s="82"/>
      <c r="J22" s="83"/>
      <c r="L22" s="89"/>
    </row>
    <row r="23" spans="1:12" ht="12.75">
      <c r="A23" s="91"/>
      <c r="D23" s="81"/>
      <c r="F23" s="82"/>
      <c r="J23" s="83"/>
      <c r="L23" s="89"/>
    </row>
    <row r="24" spans="1:12" ht="12.75">
      <c r="A24" s="91" t="s">
        <v>15</v>
      </c>
      <c r="D24" s="81"/>
      <c r="F24" s="82"/>
      <c r="J24" s="83"/>
      <c r="L24" s="89"/>
    </row>
    <row r="25" spans="1:12" ht="12.75">
      <c r="A25" s="91"/>
      <c r="D25" s="81"/>
      <c r="F25" s="82"/>
      <c r="J25" s="83"/>
      <c r="L25" s="89"/>
    </row>
    <row r="26" spans="1:12" ht="12.75">
      <c r="A26" s="91" t="s">
        <v>16</v>
      </c>
      <c r="D26" s="81"/>
      <c r="F26" s="82"/>
      <c r="J26" s="83"/>
      <c r="L26" s="89"/>
    </row>
    <row r="27" spans="1:12" ht="12.75">
      <c r="A27" s="91"/>
      <c r="D27" s="81"/>
      <c r="F27" s="82"/>
      <c r="J27" s="83"/>
      <c r="L27" s="89"/>
    </row>
    <row r="28" spans="1:12" ht="12.75">
      <c r="A28" s="91" t="s">
        <v>17</v>
      </c>
      <c r="D28" s="81"/>
      <c r="F28" s="82"/>
      <c r="J28" s="83"/>
      <c r="L28" s="89"/>
    </row>
    <row r="29" spans="4:12" ht="12.75">
      <c r="D29" s="81"/>
      <c r="F29" s="82"/>
      <c r="J29" s="83"/>
      <c r="L29" s="89"/>
    </row>
    <row r="30" spans="2:13" ht="13.5" thickBot="1">
      <c r="B30" s="11" t="s">
        <v>1</v>
      </c>
      <c r="D30" s="84">
        <f>SUM(D4:D29)</f>
        <v>0</v>
      </c>
      <c r="E30" s="87"/>
      <c r="F30" s="84">
        <f aca="true" t="shared" si="0" ref="F30:L30">SUM(F4:F29)</f>
        <v>0</v>
      </c>
      <c r="G30" s="87"/>
      <c r="H30" s="84">
        <f t="shared" si="0"/>
        <v>0</v>
      </c>
      <c r="I30" s="84"/>
      <c r="J30" s="84">
        <f t="shared" si="0"/>
        <v>0</v>
      </c>
      <c r="K30" s="87"/>
      <c r="L30" s="90">
        <f t="shared" si="0"/>
        <v>0</v>
      </c>
      <c r="M30" s="123">
        <f>+L30+J30+H30+F30+D30</f>
        <v>0</v>
      </c>
    </row>
    <row r="31" ht="13.5" thickTop="1"/>
    <row r="32" spans="4:12" s="11" customFormat="1" ht="12.75">
      <c r="D32" s="124" t="str">
        <f>+D4</f>
        <v>NAME1</v>
      </c>
      <c r="E32" s="125"/>
      <c r="F32" s="124" t="str">
        <f>+F4</f>
        <v>NAME2</v>
      </c>
      <c r="G32" s="125"/>
      <c r="H32" s="124" t="str">
        <f>+H4</f>
        <v>NAME3</v>
      </c>
      <c r="I32" s="125"/>
      <c r="J32" s="124" t="str">
        <f>+J4</f>
        <v>NAME4</v>
      </c>
      <c r="K32" s="125"/>
      <c r="L32" s="124" t="str">
        <f>+L4</f>
        <v>NAME5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C72"/>
  <sheetViews>
    <sheetView zoomScalePageLayoutView="0" workbookViewId="0" topLeftCell="F1">
      <selection activeCell="A1" sqref="A1:IV16384"/>
    </sheetView>
  </sheetViews>
  <sheetFormatPr defaultColWidth="9.140625" defaultRowHeight="12.75"/>
  <cols>
    <col min="1" max="1" width="2.140625" style="51" customWidth="1"/>
    <col min="2" max="2" width="11.421875" style="51" customWidth="1"/>
    <col min="3" max="3" width="2.28125" style="51" customWidth="1"/>
    <col min="4" max="4" width="9.140625" style="51" customWidth="1"/>
    <col min="5" max="5" width="2.8515625" style="51" customWidth="1"/>
    <col min="6" max="6" width="9.140625" style="51" customWidth="1"/>
    <col min="7" max="7" width="2.140625" style="51" customWidth="1"/>
    <col min="8" max="8" width="9.7109375" style="51" customWidth="1"/>
    <col min="9" max="9" width="1.7109375" style="51" customWidth="1"/>
    <col min="10" max="10" width="9.140625" style="51" customWidth="1"/>
    <col min="11" max="11" width="11.7109375" style="51" customWidth="1"/>
    <col min="12" max="12" width="9.140625" style="51" hidden="1" customWidth="1"/>
    <col min="13" max="14" width="9.140625" style="51" customWidth="1"/>
    <col min="15" max="15" width="1.28515625" style="51" customWidth="1"/>
    <col min="16" max="16" width="13.28125" style="51" customWidth="1"/>
    <col min="17" max="17" width="1.8515625" style="51" customWidth="1"/>
    <col min="18" max="18" width="9.140625" style="51" customWidth="1"/>
    <col min="19" max="19" width="2.28125" style="51" customWidth="1"/>
    <col min="20" max="20" width="11.00390625" style="51" customWidth="1"/>
    <col min="21" max="21" width="2.28125" style="51" customWidth="1"/>
    <col min="22" max="22" width="13.28125" style="51" customWidth="1"/>
    <col min="23" max="23" width="3.140625" style="51" customWidth="1"/>
    <col min="24" max="24" width="15.00390625" style="51" customWidth="1"/>
    <col min="25" max="25" width="9.28125" style="51" customWidth="1"/>
    <col min="26" max="26" width="2.8515625" style="51" customWidth="1"/>
    <col min="27" max="28" width="9.140625" style="51" customWidth="1"/>
    <col min="29" max="29" width="0.42578125" style="51" customWidth="1"/>
    <col min="30" max="16384" width="9.140625" style="51" customWidth="1"/>
  </cols>
  <sheetData>
    <row r="1" spans="2:29" s="34" customFormat="1" ht="12.75">
      <c r="B1" s="34" t="s">
        <v>29</v>
      </c>
      <c r="O1" s="35"/>
      <c r="P1" s="34" t="s">
        <v>29</v>
      </c>
      <c r="AC1" s="70"/>
    </row>
    <row r="2" spans="2:29" s="38" customFormat="1" ht="12.75">
      <c r="B2" s="34" t="s">
        <v>34</v>
      </c>
      <c r="C2" s="34" t="s">
        <v>29</v>
      </c>
      <c r="D2" s="36" t="s">
        <v>0</v>
      </c>
      <c r="E2" s="34"/>
      <c r="F2" s="37" t="str">
        <f>+'NAME YEAR END'!C1</f>
        <v>NAME</v>
      </c>
      <c r="O2" s="39"/>
      <c r="P2" s="38" t="s">
        <v>34</v>
      </c>
      <c r="Q2" s="38" t="s">
        <v>29</v>
      </c>
      <c r="R2" s="40" t="s">
        <v>33</v>
      </c>
      <c r="T2" s="37" t="str">
        <f>+F2</f>
        <v>NAME</v>
      </c>
      <c r="AC2" s="71"/>
    </row>
    <row r="3" spans="4:29" s="38" customFormat="1" ht="12.75">
      <c r="D3" s="40">
        <f>+'NAME YEAR END'!C3</f>
        <v>2023</v>
      </c>
      <c r="O3" s="39"/>
      <c r="R3" s="40">
        <f>+D3</f>
        <v>2023</v>
      </c>
      <c r="AC3" s="71"/>
    </row>
    <row r="4" spans="15:29" s="38" customFormat="1" ht="12.75">
      <c r="O4" s="39"/>
      <c r="AC4" s="71"/>
    </row>
    <row r="5" spans="2:29" s="41" customFormat="1" ht="12" thickBot="1">
      <c r="B5" s="41" t="s">
        <v>35</v>
      </c>
      <c r="D5" s="41" t="s">
        <v>36</v>
      </c>
      <c r="F5" s="41" t="s">
        <v>37</v>
      </c>
      <c r="H5" s="41" t="s">
        <v>38</v>
      </c>
      <c r="J5" s="41" t="s">
        <v>39</v>
      </c>
      <c r="M5" s="41" t="s">
        <v>40</v>
      </c>
      <c r="O5" s="42"/>
      <c r="P5" s="41" t="s">
        <v>35</v>
      </c>
      <c r="R5" s="41" t="s">
        <v>36</v>
      </c>
      <c r="T5" s="41" t="s">
        <v>37</v>
      </c>
      <c r="V5" s="41" t="s">
        <v>38</v>
      </c>
      <c r="X5" s="41" t="s">
        <v>39</v>
      </c>
      <c r="AA5" s="41" t="s">
        <v>40</v>
      </c>
      <c r="AC5" s="72"/>
    </row>
    <row r="6" spans="2:29" s="38" customFormat="1" ht="13.5" thickBot="1">
      <c r="B6" s="43">
        <f>SUM(TOTAL!O15)</f>
        <v>0</v>
      </c>
      <c r="C6" s="44" t="s">
        <v>29</v>
      </c>
      <c r="D6" s="43">
        <f>SUM(TOTAL!P15)</f>
        <v>0</v>
      </c>
      <c r="E6" s="44" t="s">
        <v>29</v>
      </c>
      <c r="F6" s="43">
        <f>SUM(TOTAL!Q15)</f>
        <v>0</v>
      </c>
      <c r="G6" s="44" t="s">
        <v>29</v>
      </c>
      <c r="H6" s="43">
        <f>+F6+D6+B6</f>
        <v>0</v>
      </c>
      <c r="I6" s="44" t="s">
        <v>29</v>
      </c>
      <c r="J6" s="43">
        <f>SUM(TOTAL!T15)</f>
        <v>0</v>
      </c>
      <c r="K6" s="44"/>
      <c r="M6" s="45">
        <f>SUM(TOTAL!U15)</f>
        <v>0</v>
      </c>
      <c r="N6" s="38" t="s">
        <v>29</v>
      </c>
      <c r="O6" s="39" t="s">
        <v>29</v>
      </c>
      <c r="P6" s="43">
        <f>SUM(TOTAL!O54)</f>
        <v>0</v>
      </c>
      <c r="Q6" s="44" t="s">
        <v>29</v>
      </c>
      <c r="R6" s="43">
        <f>SUM(TOTAL!P54)</f>
        <v>0</v>
      </c>
      <c r="S6" s="44" t="s">
        <v>29</v>
      </c>
      <c r="T6" s="43">
        <f>SUM(TOTAL!Q54)</f>
        <v>0</v>
      </c>
      <c r="U6" s="44" t="s">
        <v>29</v>
      </c>
      <c r="V6" s="43">
        <f>+T6+R6+P6</f>
        <v>0</v>
      </c>
      <c r="W6" s="44" t="s">
        <v>29</v>
      </c>
      <c r="X6" s="43">
        <f>SUM(TOTAL!T54)</f>
        <v>0</v>
      </c>
      <c r="Y6" s="44"/>
      <c r="AA6" s="45">
        <f>SUM(TOTAL!U54)</f>
        <v>0</v>
      </c>
      <c r="AB6" s="38" t="s">
        <v>29</v>
      </c>
      <c r="AC6" s="71" t="s">
        <v>29</v>
      </c>
    </row>
    <row r="7" spans="6:29" s="38" customFormat="1" ht="12.75">
      <c r="F7" s="38" t="s">
        <v>29</v>
      </c>
      <c r="H7" s="38" t="s">
        <v>29</v>
      </c>
      <c r="M7" s="38" t="s">
        <v>41</v>
      </c>
      <c r="O7" s="39"/>
      <c r="T7" s="38" t="s">
        <v>29</v>
      </c>
      <c r="V7" s="38" t="s">
        <v>29</v>
      </c>
      <c r="AA7" s="38" t="s">
        <v>41</v>
      </c>
      <c r="AC7" s="71"/>
    </row>
    <row r="8" spans="6:29" s="38" customFormat="1" ht="12.75">
      <c r="F8" s="38" t="s">
        <v>29</v>
      </c>
      <c r="H8" s="44" t="s">
        <v>29</v>
      </c>
      <c r="O8" s="39"/>
      <c r="T8" s="38" t="s">
        <v>29</v>
      </c>
      <c r="V8" s="44" t="s">
        <v>29</v>
      </c>
      <c r="AC8" s="71"/>
    </row>
    <row r="9" spans="2:29" s="47" customFormat="1" ht="15.75">
      <c r="B9" s="37">
        <v>2</v>
      </c>
      <c r="C9" s="38"/>
      <c r="D9" s="46" t="s">
        <v>42</v>
      </c>
      <c r="E9" s="46"/>
      <c r="F9" s="46"/>
      <c r="G9" s="46"/>
      <c r="H9" s="46"/>
      <c r="I9" s="46"/>
      <c r="J9" s="46"/>
      <c r="O9" s="48"/>
      <c r="P9" s="37">
        <v>2</v>
      </c>
      <c r="Q9" s="38"/>
      <c r="R9" s="46" t="s">
        <v>42</v>
      </c>
      <c r="S9" s="46"/>
      <c r="T9" s="46"/>
      <c r="U9" s="46"/>
      <c r="V9" s="46"/>
      <c r="W9" s="46"/>
      <c r="X9" s="46"/>
      <c r="AC9" s="48"/>
    </row>
    <row r="10" spans="10:29" s="47" customFormat="1" ht="12.75">
      <c r="J10" s="49"/>
      <c r="O10" s="48"/>
      <c r="X10" s="49"/>
      <c r="AC10" s="48"/>
    </row>
    <row r="11" spans="2:29" s="47" customFormat="1" ht="12.75">
      <c r="B11" s="47" t="s">
        <v>29</v>
      </c>
      <c r="O11" s="48"/>
      <c r="P11" s="47" t="s">
        <v>29</v>
      </c>
      <c r="AC11" s="48"/>
    </row>
    <row r="12" spans="2:29" ht="12.75">
      <c r="B12" s="47"/>
      <c r="C12" s="47"/>
      <c r="D12" s="47" t="s">
        <v>29</v>
      </c>
      <c r="E12" s="47"/>
      <c r="F12" s="47"/>
      <c r="G12" s="47"/>
      <c r="H12" s="47"/>
      <c r="I12" s="47"/>
      <c r="J12" s="50" t="s">
        <v>43</v>
      </c>
      <c r="O12" s="52"/>
      <c r="R12" s="51" t="s">
        <v>29</v>
      </c>
      <c r="X12" s="50" t="s">
        <v>43</v>
      </c>
      <c r="AC12" s="52"/>
    </row>
    <row r="13" spans="4:29" ht="12.75">
      <c r="D13" s="51" t="s">
        <v>29</v>
      </c>
      <c r="J13" s="53"/>
      <c r="K13" s="54">
        <f>SUM(J6)</f>
        <v>0</v>
      </c>
      <c r="O13" s="52"/>
      <c r="R13" s="51" t="s">
        <v>29</v>
      </c>
      <c r="X13" s="53"/>
      <c r="Y13" s="54">
        <f>SUM(X6)</f>
        <v>0</v>
      </c>
      <c r="AC13" s="52"/>
    </row>
    <row r="14" spans="15:29" ht="12.75">
      <c r="O14" s="52"/>
      <c r="AC14" s="52"/>
    </row>
    <row r="15" spans="2:29" s="57" customFormat="1" ht="12.75">
      <c r="B15" s="51"/>
      <c r="C15" s="51"/>
      <c r="D15" s="41" t="s">
        <v>44</v>
      </c>
      <c r="E15" s="38"/>
      <c r="F15" s="38"/>
      <c r="G15" s="38"/>
      <c r="H15" s="38"/>
      <c r="I15" s="38"/>
      <c r="J15" s="55" t="s">
        <v>45</v>
      </c>
      <c r="K15" s="56" t="s">
        <v>46</v>
      </c>
      <c r="M15" s="55" t="s">
        <v>32</v>
      </c>
      <c r="O15" s="58"/>
      <c r="R15" s="41" t="s">
        <v>44</v>
      </c>
      <c r="S15" s="38"/>
      <c r="T15" s="38"/>
      <c r="U15" s="38"/>
      <c r="V15" s="38"/>
      <c r="W15" s="38"/>
      <c r="X15" s="55" t="s">
        <v>45</v>
      </c>
      <c r="Y15" s="56" t="s">
        <v>46</v>
      </c>
      <c r="AA15" s="55" t="s">
        <v>32</v>
      </c>
      <c r="AC15" s="58"/>
    </row>
    <row r="16" spans="4:29" s="57" customFormat="1" ht="12.75">
      <c r="D16" s="41" t="s">
        <v>47</v>
      </c>
      <c r="E16" s="38"/>
      <c r="F16" s="38"/>
      <c r="G16" s="38"/>
      <c r="H16" s="59">
        <f>+M6</f>
        <v>0</v>
      </c>
      <c r="I16" s="38"/>
      <c r="J16" s="55" t="s">
        <v>48</v>
      </c>
      <c r="K16" s="56"/>
      <c r="M16" s="60"/>
      <c r="O16" s="58"/>
      <c r="R16" s="41" t="s">
        <v>47</v>
      </c>
      <c r="S16" s="38"/>
      <c r="T16" s="38"/>
      <c r="U16" s="38"/>
      <c r="V16" s="59">
        <f>+AA6</f>
        <v>0</v>
      </c>
      <c r="W16" s="38"/>
      <c r="X16" s="55" t="s">
        <v>48</v>
      </c>
      <c r="Y16" s="56"/>
      <c r="AA16" s="60"/>
      <c r="AC16" s="58"/>
    </row>
    <row r="17" spans="10:29" s="57" customFormat="1" ht="12.75">
      <c r="J17" s="55" t="s">
        <v>49</v>
      </c>
      <c r="K17" s="61">
        <f>+D3</f>
        <v>2023</v>
      </c>
      <c r="M17" s="62">
        <v>1</v>
      </c>
      <c r="O17" s="58"/>
      <c r="X17" s="55" t="s">
        <v>49</v>
      </c>
      <c r="Y17" s="61">
        <f>+D3</f>
        <v>2023</v>
      </c>
      <c r="AA17" s="62">
        <v>4</v>
      </c>
      <c r="AC17" s="58"/>
    </row>
    <row r="18" spans="8:29" s="57" customFormat="1" ht="12.75">
      <c r="H18" s="60"/>
      <c r="J18" s="55" t="s">
        <v>50</v>
      </c>
      <c r="K18" s="55"/>
      <c r="O18" s="58"/>
      <c r="V18" s="60"/>
      <c r="X18" s="55" t="s">
        <v>50</v>
      </c>
      <c r="Y18" s="55"/>
      <c r="AC18" s="58"/>
    </row>
    <row r="19" spans="15:29" s="57" customFormat="1" ht="12.75">
      <c r="O19" s="58"/>
      <c r="R19" s="57" t="s">
        <v>69</v>
      </c>
      <c r="AC19" s="58"/>
    </row>
    <row r="20" spans="2:29" ht="12.75">
      <c r="B20" s="57"/>
      <c r="C20" s="57"/>
      <c r="D20" s="57" t="s">
        <v>69</v>
      </c>
      <c r="E20" s="57"/>
      <c r="F20" s="57"/>
      <c r="G20" s="57"/>
      <c r="H20" s="41" t="s">
        <v>29</v>
      </c>
      <c r="I20" s="38"/>
      <c r="J20" s="50" t="s">
        <v>51</v>
      </c>
      <c r="O20" s="52"/>
      <c r="R20" s="51" t="s">
        <v>68</v>
      </c>
      <c r="V20" s="41" t="s">
        <v>29</v>
      </c>
      <c r="W20" s="38"/>
      <c r="X20" s="50" t="s">
        <v>51</v>
      </c>
      <c r="AC20" s="52"/>
    </row>
    <row r="21" spans="4:29" ht="12.75">
      <c r="D21" s="51" t="s">
        <v>68</v>
      </c>
      <c r="J21" s="63"/>
      <c r="K21" s="64">
        <f>SUM(H6)</f>
        <v>0</v>
      </c>
      <c r="L21" s="65"/>
      <c r="M21" s="66" t="s">
        <v>29</v>
      </c>
      <c r="O21" s="52"/>
      <c r="R21" s="51" t="s">
        <v>12</v>
      </c>
      <c r="X21" s="63"/>
      <c r="Y21" s="64">
        <f>SUM(V6)</f>
        <v>0</v>
      </c>
      <c r="Z21" s="65"/>
      <c r="AA21" s="66" t="s">
        <v>29</v>
      </c>
      <c r="AC21" s="52"/>
    </row>
    <row r="22" spans="4:29" ht="12.75">
      <c r="D22" s="51" t="s">
        <v>9</v>
      </c>
      <c r="O22" s="52"/>
      <c r="AC22" s="52"/>
    </row>
    <row r="23" spans="15:29" ht="12.75">
      <c r="O23" s="52"/>
      <c r="AC23" s="52"/>
    </row>
    <row r="24" spans="2:29" ht="4.5" customHeight="1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</row>
    <row r="25" spans="2:29" ht="12.75">
      <c r="B25" s="51" t="s">
        <v>29</v>
      </c>
      <c r="O25" s="52"/>
      <c r="P25" s="51" t="s">
        <v>29</v>
      </c>
      <c r="AC25" s="52"/>
    </row>
    <row r="26" spans="2:29" s="38" customFormat="1" ht="12.75">
      <c r="B26" s="51" t="s">
        <v>34</v>
      </c>
      <c r="C26" s="51" t="s">
        <v>29</v>
      </c>
      <c r="D26" s="67" t="s">
        <v>9</v>
      </c>
      <c r="E26" s="51"/>
      <c r="F26" s="37" t="str">
        <f>+F2</f>
        <v>NAME</v>
      </c>
      <c r="O26" s="39"/>
      <c r="P26" s="38" t="s">
        <v>34</v>
      </c>
      <c r="Q26" s="38" t="s">
        <v>29</v>
      </c>
      <c r="R26" s="40" t="s">
        <v>12</v>
      </c>
      <c r="T26" s="37" t="str">
        <f>+F26</f>
        <v>NAME</v>
      </c>
      <c r="AC26" s="39"/>
    </row>
    <row r="27" spans="4:29" s="38" customFormat="1" ht="12.75">
      <c r="D27" s="40">
        <f>+D3</f>
        <v>2023</v>
      </c>
      <c r="O27" s="39"/>
      <c r="R27" s="40">
        <f>+D27</f>
        <v>2023</v>
      </c>
      <c r="AC27" s="39"/>
    </row>
    <row r="28" spans="15:29" s="38" customFormat="1" ht="12.75">
      <c r="O28" s="39"/>
      <c r="AC28" s="39"/>
    </row>
    <row r="29" spans="2:29" s="38" customFormat="1" ht="13.5" thickBot="1">
      <c r="B29" s="41" t="s">
        <v>35</v>
      </c>
      <c r="C29" s="41"/>
      <c r="D29" s="41" t="s">
        <v>36</v>
      </c>
      <c r="E29" s="41"/>
      <c r="F29" s="41" t="s">
        <v>37</v>
      </c>
      <c r="G29" s="41"/>
      <c r="H29" s="41" t="s">
        <v>38</v>
      </c>
      <c r="I29" s="41"/>
      <c r="J29" s="41" t="s">
        <v>39</v>
      </c>
      <c r="K29" s="41"/>
      <c r="L29" s="41"/>
      <c r="M29" s="41" t="s">
        <v>40</v>
      </c>
      <c r="N29" s="41"/>
      <c r="O29" s="42"/>
      <c r="P29" s="41" t="s">
        <v>35</v>
      </c>
      <c r="Q29" s="41"/>
      <c r="R29" s="41" t="s">
        <v>36</v>
      </c>
      <c r="S29" s="41"/>
      <c r="T29" s="41" t="s">
        <v>37</v>
      </c>
      <c r="U29" s="41"/>
      <c r="V29" s="41" t="s">
        <v>38</v>
      </c>
      <c r="W29" s="41"/>
      <c r="X29" s="41" t="s">
        <v>39</v>
      </c>
      <c r="Y29" s="41"/>
      <c r="Z29" s="41"/>
      <c r="AA29" s="41" t="s">
        <v>40</v>
      </c>
      <c r="AB29" s="41"/>
      <c r="AC29" s="42"/>
    </row>
    <row r="30" spans="2:29" s="38" customFormat="1" ht="13.5" thickBot="1">
      <c r="B30" s="43">
        <f>SUM(TOTAL!O28)</f>
        <v>0</v>
      </c>
      <c r="C30" s="44" t="s">
        <v>29</v>
      </c>
      <c r="D30" s="43">
        <f>SUM(TOTAL!P28)</f>
        <v>0</v>
      </c>
      <c r="E30" s="44" t="s">
        <v>29</v>
      </c>
      <c r="F30" s="43">
        <f>SUM(TOTAL!Q28)</f>
        <v>0</v>
      </c>
      <c r="G30" s="44" t="s">
        <v>29</v>
      </c>
      <c r="H30" s="43">
        <f>+F30+D30+B30</f>
        <v>0</v>
      </c>
      <c r="I30" s="44" t="s">
        <v>29</v>
      </c>
      <c r="J30" s="43">
        <f>SUM(TOTAL!T28)</f>
        <v>0</v>
      </c>
      <c r="K30" s="44"/>
      <c r="M30" s="45">
        <f>SUM(TOTAL!U28)</f>
        <v>0</v>
      </c>
      <c r="N30" s="38" t="s">
        <v>29</v>
      </c>
      <c r="O30" s="39" t="s">
        <v>29</v>
      </c>
      <c r="P30" s="43">
        <f>SUM(TOTAL!O67)</f>
        <v>0</v>
      </c>
      <c r="Q30" s="44" t="s">
        <v>29</v>
      </c>
      <c r="R30" s="43">
        <f>SUM(TOTAL!P67)</f>
        <v>0</v>
      </c>
      <c r="S30" s="44" t="s">
        <v>29</v>
      </c>
      <c r="T30" s="43">
        <f>SUM(TOTAL!Q67)</f>
        <v>0</v>
      </c>
      <c r="U30" s="44" t="s">
        <v>29</v>
      </c>
      <c r="V30" s="43">
        <f>+T30+R30+P30</f>
        <v>0</v>
      </c>
      <c r="W30" s="44" t="s">
        <v>29</v>
      </c>
      <c r="X30" s="43">
        <f>SUM(TOTAL!T67)</f>
        <v>0</v>
      </c>
      <c r="Y30" s="44"/>
      <c r="AA30" s="45">
        <f>SUM(TOTAL!U67)</f>
        <v>0</v>
      </c>
      <c r="AB30" s="38" t="s">
        <v>29</v>
      </c>
      <c r="AC30" s="39" t="s">
        <v>29</v>
      </c>
    </row>
    <row r="31" spans="6:29" s="38" customFormat="1" ht="12.75">
      <c r="F31" s="38" t="s">
        <v>29</v>
      </c>
      <c r="H31" s="38" t="s">
        <v>29</v>
      </c>
      <c r="M31" s="38" t="s">
        <v>41</v>
      </c>
      <c r="O31" s="39"/>
      <c r="T31" s="38" t="s">
        <v>29</v>
      </c>
      <c r="V31" s="38" t="s">
        <v>29</v>
      </c>
      <c r="AA31" s="38" t="s">
        <v>41</v>
      </c>
      <c r="AC31" s="39"/>
    </row>
    <row r="32" spans="6:29" s="38" customFormat="1" ht="12.75">
      <c r="F32" s="38" t="s">
        <v>29</v>
      </c>
      <c r="H32" s="44" t="s">
        <v>29</v>
      </c>
      <c r="O32" s="39"/>
      <c r="T32" s="38" t="s">
        <v>29</v>
      </c>
      <c r="V32" s="44" t="s">
        <v>29</v>
      </c>
      <c r="AC32" s="39"/>
    </row>
    <row r="33" spans="2:29" s="47" customFormat="1" ht="15.75">
      <c r="B33" s="37">
        <v>2</v>
      </c>
      <c r="C33" s="38"/>
      <c r="D33" s="46" t="s">
        <v>42</v>
      </c>
      <c r="E33" s="46"/>
      <c r="F33" s="46"/>
      <c r="G33" s="46"/>
      <c r="H33" s="46"/>
      <c r="I33" s="46"/>
      <c r="J33" s="46"/>
      <c r="O33" s="48"/>
      <c r="P33" s="37">
        <v>2</v>
      </c>
      <c r="Q33" s="38"/>
      <c r="R33" s="46" t="s">
        <v>42</v>
      </c>
      <c r="S33" s="46"/>
      <c r="T33" s="46"/>
      <c r="U33" s="46"/>
      <c r="V33" s="46"/>
      <c r="W33" s="46"/>
      <c r="X33" s="46"/>
      <c r="AC33" s="48"/>
    </row>
    <row r="34" spans="10:29" s="47" customFormat="1" ht="12.75">
      <c r="J34" s="49"/>
      <c r="O34" s="48"/>
      <c r="X34" s="49"/>
      <c r="AC34" s="48"/>
    </row>
    <row r="35" spans="2:29" s="47" customFormat="1" ht="12.75">
      <c r="B35" s="47" t="s">
        <v>29</v>
      </c>
      <c r="O35" s="48"/>
      <c r="P35" s="47" t="s">
        <v>29</v>
      </c>
      <c r="AC35" s="48"/>
    </row>
    <row r="36" spans="2:29" ht="12.75">
      <c r="B36" s="47"/>
      <c r="C36" s="47"/>
      <c r="D36" s="47" t="s">
        <v>29</v>
      </c>
      <c r="E36" s="47"/>
      <c r="F36" s="47"/>
      <c r="G36" s="47"/>
      <c r="H36" s="47"/>
      <c r="I36" s="47"/>
      <c r="J36" s="50" t="s">
        <v>43</v>
      </c>
      <c r="O36" s="52"/>
      <c r="R36" s="51" t="s">
        <v>29</v>
      </c>
      <c r="X36" s="50" t="s">
        <v>43</v>
      </c>
      <c r="AC36" s="52"/>
    </row>
    <row r="37" spans="4:29" ht="12.75">
      <c r="D37" s="51" t="s">
        <v>29</v>
      </c>
      <c r="J37" s="53"/>
      <c r="K37" s="54">
        <f>SUM(J30)</f>
        <v>0</v>
      </c>
      <c r="O37" s="52"/>
      <c r="R37" s="51" t="s">
        <v>29</v>
      </c>
      <c r="X37" s="53"/>
      <c r="Y37" s="54">
        <f>SUM(X30)</f>
        <v>0</v>
      </c>
      <c r="AC37" s="52"/>
    </row>
    <row r="38" spans="15:29" ht="12.75">
      <c r="O38" s="52"/>
      <c r="AC38" s="52"/>
    </row>
    <row r="39" spans="2:29" s="57" customFormat="1" ht="12.75">
      <c r="B39" s="51"/>
      <c r="C39" s="51"/>
      <c r="D39" s="41" t="s">
        <v>44</v>
      </c>
      <c r="E39" s="38"/>
      <c r="F39" s="38"/>
      <c r="G39" s="38"/>
      <c r="H39" s="38"/>
      <c r="I39" s="38"/>
      <c r="J39" s="55" t="s">
        <v>45</v>
      </c>
      <c r="K39" s="56" t="s">
        <v>46</v>
      </c>
      <c r="M39" s="55" t="s">
        <v>32</v>
      </c>
      <c r="O39" s="58"/>
      <c r="R39" s="41" t="s">
        <v>44</v>
      </c>
      <c r="S39" s="38"/>
      <c r="T39" s="38"/>
      <c r="U39" s="38"/>
      <c r="V39" s="38"/>
      <c r="W39" s="38"/>
      <c r="X39" s="55" t="s">
        <v>45</v>
      </c>
      <c r="Y39" s="56" t="s">
        <v>46</v>
      </c>
      <c r="AA39" s="55" t="s">
        <v>32</v>
      </c>
      <c r="AC39" s="58"/>
    </row>
    <row r="40" spans="4:29" s="57" customFormat="1" ht="12.75">
      <c r="D40" s="41" t="s">
        <v>47</v>
      </c>
      <c r="E40" s="38"/>
      <c r="F40" s="38"/>
      <c r="G40" s="38"/>
      <c r="H40" s="59">
        <f>+M30</f>
        <v>0</v>
      </c>
      <c r="I40" s="38"/>
      <c r="J40" s="55" t="s">
        <v>48</v>
      </c>
      <c r="K40" s="56"/>
      <c r="M40" s="60"/>
      <c r="O40" s="58"/>
      <c r="R40" s="41" t="s">
        <v>47</v>
      </c>
      <c r="S40" s="38"/>
      <c r="T40" s="38"/>
      <c r="U40" s="38"/>
      <c r="V40" s="59">
        <f>+AA30</f>
        <v>0</v>
      </c>
      <c r="W40" s="38"/>
      <c r="X40" s="55" t="s">
        <v>48</v>
      </c>
      <c r="Y40" s="56"/>
      <c r="AA40" s="60"/>
      <c r="AC40" s="58"/>
    </row>
    <row r="41" spans="10:29" s="57" customFormat="1" ht="12.75">
      <c r="J41" s="55" t="s">
        <v>49</v>
      </c>
      <c r="K41" s="61">
        <f>+D27</f>
        <v>2023</v>
      </c>
      <c r="M41" s="62">
        <v>2</v>
      </c>
      <c r="O41" s="58"/>
      <c r="X41" s="55" t="s">
        <v>49</v>
      </c>
      <c r="Y41" s="61">
        <f>+R27</f>
        <v>2023</v>
      </c>
      <c r="AA41" s="62">
        <v>5</v>
      </c>
      <c r="AC41" s="58"/>
    </row>
    <row r="42" spans="8:29" s="57" customFormat="1" ht="12.75">
      <c r="H42" s="60"/>
      <c r="J42" s="55" t="s">
        <v>50</v>
      </c>
      <c r="K42" s="55"/>
      <c r="O42" s="58"/>
      <c r="V42" s="60"/>
      <c r="X42" s="55" t="s">
        <v>50</v>
      </c>
      <c r="Y42" s="55"/>
      <c r="AC42" s="58"/>
    </row>
    <row r="43" spans="15:29" s="57" customFormat="1" ht="12.75">
      <c r="O43" s="58"/>
      <c r="R43" s="57" t="s">
        <v>69</v>
      </c>
      <c r="AC43" s="58"/>
    </row>
    <row r="44" spans="2:29" ht="12.75">
      <c r="B44" s="57"/>
      <c r="C44" s="57"/>
      <c r="D44" s="57" t="s">
        <v>69</v>
      </c>
      <c r="E44" s="57"/>
      <c r="F44" s="57"/>
      <c r="G44" s="57"/>
      <c r="H44" s="41" t="s">
        <v>29</v>
      </c>
      <c r="I44" s="38"/>
      <c r="J44" s="50" t="s">
        <v>51</v>
      </c>
      <c r="O44" s="52"/>
      <c r="R44" s="51" t="s">
        <v>68</v>
      </c>
      <c r="V44" s="41" t="s">
        <v>29</v>
      </c>
      <c r="W44" s="38"/>
      <c r="X44" s="50" t="s">
        <v>51</v>
      </c>
      <c r="AC44" s="52"/>
    </row>
    <row r="45" spans="4:29" ht="12.75">
      <c r="D45" s="51" t="s">
        <v>68</v>
      </c>
      <c r="J45" s="63"/>
      <c r="K45" s="64">
        <f>SUM(H30)</f>
        <v>0</v>
      </c>
      <c r="L45" s="65"/>
      <c r="M45" s="66" t="s">
        <v>29</v>
      </c>
      <c r="O45" s="52"/>
      <c r="R45" s="51" t="s">
        <v>13</v>
      </c>
      <c r="X45" s="63"/>
      <c r="Y45" s="64">
        <f>SUM(V30)</f>
        <v>0</v>
      </c>
      <c r="Z45" s="65"/>
      <c r="AA45" s="66" t="s">
        <v>29</v>
      </c>
      <c r="AC45" s="52"/>
    </row>
    <row r="46" spans="4:29" ht="12.75">
      <c r="D46" s="51" t="s">
        <v>21</v>
      </c>
      <c r="O46" s="52"/>
      <c r="AC46" s="52"/>
    </row>
    <row r="47" spans="15:29" ht="12.75">
      <c r="O47" s="52"/>
      <c r="AC47" s="52"/>
    </row>
    <row r="48" spans="2:29" ht="5.25" customHeight="1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</row>
    <row r="49" spans="2:29" ht="12.75">
      <c r="B49" s="51" t="s">
        <v>29</v>
      </c>
      <c r="O49" s="52"/>
      <c r="P49" s="51" t="s">
        <v>29</v>
      </c>
      <c r="AC49" s="52"/>
    </row>
    <row r="50" spans="2:29" s="38" customFormat="1" ht="12.75">
      <c r="B50" s="51" t="s">
        <v>34</v>
      </c>
      <c r="C50" s="51" t="s">
        <v>29</v>
      </c>
      <c r="D50" s="67" t="s">
        <v>21</v>
      </c>
      <c r="E50" s="51"/>
      <c r="F50" s="37" t="str">
        <f>+F26</f>
        <v>NAME</v>
      </c>
      <c r="O50" s="39"/>
      <c r="P50" s="38" t="s">
        <v>34</v>
      </c>
      <c r="Q50" s="38" t="s">
        <v>29</v>
      </c>
      <c r="R50" s="40" t="s">
        <v>13</v>
      </c>
      <c r="T50" s="37" t="str">
        <f>+F50</f>
        <v>NAME</v>
      </c>
      <c r="AC50" s="39"/>
    </row>
    <row r="51" spans="4:29" s="38" customFormat="1" ht="12.75">
      <c r="D51" s="40">
        <f>+D27</f>
        <v>2023</v>
      </c>
      <c r="O51" s="39"/>
      <c r="R51" s="40">
        <f>+D51</f>
        <v>2023</v>
      </c>
      <c r="T51" s="38" t="s">
        <v>29</v>
      </c>
      <c r="AC51" s="39"/>
    </row>
    <row r="52" spans="15:29" s="38" customFormat="1" ht="12.75">
      <c r="O52" s="39"/>
      <c r="AC52" s="39"/>
    </row>
    <row r="53" spans="2:29" s="38" customFormat="1" ht="13.5" thickBot="1">
      <c r="B53" s="41" t="s">
        <v>35</v>
      </c>
      <c r="C53" s="41"/>
      <c r="D53" s="41" t="s">
        <v>36</v>
      </c>
      <c r="E53" s="41"/>
      <c r="F53" s="41" t="s">
        <v>37</v>
      </c>
      <c r="G53" s="41"/>
      <c r="H53" s="41" t="s">
        <v>38</v>
      </c>
      <c r="I53" s="41"/>
      <c r="J53" s="41" t="s">
        <v>39</v>
      </c>
      <c r="K53" s="41"/>
      <c r="L53" s="41"/>
      <c r="M53" s="41" t="s">
        <v>40</v>
      </c>
      <c r="N53" s="41"/>
      <c r="O53" s="42"/>
      <c r="P53" s="41" t="s">
        <v>35</v>
      </c>
      <c r="Q53" s="41"/>
      <c r="R53" s="41" t="s">
        <v>36</v>
      </c>
      <c r="S53" s="41"/>
      <c r="T53" s="41" t="s">
        <v>37</v>
      </c>
      <c r="U53" s="41"/>
      <c r="V53" s="41" t="s">
        <v>38</v>
      </c>
      <c r="W53" s="41"/>
      <c r="X53" s="41" t="s">
        <v>39</v>
      </c>
      <c r="Y53" s="41"/>
      <c r="Z53" s="41"/>
      <c r="AA53" s="41" t="s">
        <v>40</v>
      </c>
      <c r="AB53" s="41"/>
      <c r="AC53" s="42"/>
    </row>
    <row r="54" spans="2:29" s="38" customFormat="1" ht="13.5" thickBot="1">
      <c r="B54" s="43">
        <f>SUM(TOTAL!O41)</f>
        <v>0</v>
      </c>
      <c r="C54" s="44" t="s">
        <v>29</v>
      </c>
      <c r="D54" s="43">
        <f>SUM(TOTAL!P41)</f>
        <v>0</v>
      </c>
      <c r="E54" s="44" t="s">
        <v>29</v>
      </c>
      <c r="F54" s="43">
        <f>SUM(TOTAL!Q41)</f>
        <v>0</v>
      </c>
      <c r="G54" s="44" t="s">
        <v>29</v>
      </c>
      <c r="H54" s="43">
        <f>+F54+D54+B54</f>
        <v>0</v>
      </c>
      <c r="I54" s="44" t="s">
        <v>29</v>
      </c>
      <c r="J54" s="43">
        <f>SUM(TOTAL!T41)</f>
        <v>0</v>
      </c>
      <c r="K54" s="44"/>
      <c r="M54" s="45">
        <f>SUM(TOTAL!U41)</f>
        <v>0</v>
      </c>
      <c r="N54" s="38" t="s">
        <v>29</v>
      </c>
      <c r="O54" s="39" t="s">
        <v>29</v>
      </c>
      <c r="P54" s="43">
        <f>SUM(TOTAL!O80)</f>
        <v>0</v>
      </c>
      <c r="Q54" s="44" t="s">
        <v>29</v>
      </c>
      <c r="R54" s="43">
        <f>SUM(TOTAL!P80)</f>
        <v>0</v>
      </c>
      <c r="S54" s="44" t="s">
        <v>29</v>
      </c>
      <c r="T54" s="43">
        <f>SUM(TOTAL!Q80)</f>
        <v>0</v>
      </c>
      <c r="U54" s="44" t="s">
        <v>29</v>
      </c>
      <c r="V54" s="43">
        <f>+T54+R54+P54</f>
        <v>0</v>
      </c>
      <c r="W54" s="44" t="s">
        <v>29</v>
      </c>
      <c r="X54" s="43">
        <f>SUM(TOTAL!T80)</f>
        <v>0</v>
      </c>
      <c r="Y54" s="44"/>
      <c r="AA54" s="45">
        <f>SUM(TOTAL!U80)</f>
        <v>0</v>
      </c>
      <c r="AB54" s="38" t="s">
        <v>29</v>
      </c>
      <c r="AC54" s="39" t="s">
        <v>29</v>
      </c>
    </row>
    <row r="55" spans="6:29" s="38" customFormat="1" ht="12.75">
      <c r="F55" s="38" t="s">
        <v>29</v>
      </c>
      <c r="H55" s="38" t="s">
        <v>29</v>
      </c>
      <c r="M55" s="38" t="s">
        <v>41</v>
      </c>
      <c r="O55" s="39"/>
      <c r="T55" s="38" t="s">
        <v>29</v>
      </c>
      <c r="V55" s="38" t="s">
        <v>29</v>
      </c>
      <c r="AA55" s="38" t="s">
        <v>41</v>
      </c>
      <c r="AC55" s="39"/>
    </row>
    <row r="56" spans="6:29" s="38" customFormat="1" ht="12.75">
      <c r="F56" s="38" t="s">
        <v>29</v>
      </c>
      <c r="H56" s="44" t="s">
        <v>29</v>
      </c>
      <c r="O56" s="39"/>
      <c r="T56" s="38" t="s">
        <v>29</v>
      </c>
      <c r="V56" s="44" t="s">
        <v>29</v>
      </c>
      <c r="AC56" s="39"/>
    </row>
    <row r="57" spans="2:29" s="47" customFormat="1" ht="15.75">
      <c r="B57" s="37">
        <v>2</v>
      </c>
      <c r="C57" s="38"/>
      <c r="D57" s="46" t="s">
        <v>42</v>
      </c>
      <c r="E57" s="46"/>
      <c r="F57" s="46"/>
      <c r="G57" s="46"/>
      <c r="H57" s="46"/>
      <c r="I57" s="46"/>
      <c r="J57" s="46"/>
      <c r="O57" s="48"/>
      <c r="P57" s="37">
        <v>2</v>
      </c>
      <c r="Q57" s="38"/>
      <c r="R57" s="46" t="s">
        <v>42</v>
      </c>
      <c r="S57" s="46"/>
      <c r="T57" s="46"/>
      <c r="U57" s="46"/>
      <c r="V57" s="46"/>
      <c r="W57" s="46"/>
      <c r="X57" s="46"/>
      <c r="AC57" s="48"/>
    </row>
    <row r="58" spans="10:29" s="47" customFormat="1" ht="12.75">
      <c r="J58" s="49"/>
      <c r="O58" s="48"/>
      <c r="X58" s="49"/>
      <c r="AC58" s="48"/>
    </row>
    <row r="59" spans="2:29" s="47" customFormat="1" ht="12.75">
      <c r="B59" s="47" t="s">
        <v>29</v>
      </c>
      <c r="O59" s="48"/>
      <c r="P59" s="47" t="s">
        <v>29</v>
      </c>
      <c r="AC59" s="48"/>
    </row>
    <row r="60" spans="2:29" ht="12.75">
      <c r="B60" s="47"/>
      <c r="C60" s="47"/>
      <c r="D60" s="47" t="s">
        <v>29</v>
      </c>
      <c r="E60" s="47"/>
      <c r="F60" s="47"/>
      <c r="G60" s="47"/>
      <c r="H60" s="47"/>
      <c r="I60" s="47"/>
      <c r="J60" s="50" t="s">
        <v>43</v>
      </c>
      <c r="O60" s="52"/>
      <c r="R60" s="51" t="s">
        <v>29</v>
      </c>
      <c r="X60" s="50" t="s">
        <v>43</v>
      </c>
      <c r="AC60" s="52"/>
    </row>
    <row r="61" spans="4:29" ht="12.75">
      <c r="D61" s="51" t="s">
        <v>29</v>
      </c>
      <c r="J61" s="53"/>
      <c r="K61" s="54">
        <f>SUM(J54)</f>
        <v>0</v>
      </c>
      <c r="O61" s="52"/>
      <c r="R61" s="51" t="s">
        <v>29</v>
      </c>
      <c r="X61" s="53"/>
      <c r="Y61" s="54">
        <f>SUM(X54)</f>
        <v>0</v>
      </c>
      <c r="AC61" s="52"/>
    </row>
    <row r="62" spans="15:29" ht="12.75">
      <c r="O62" s="52"/>
      <c r="AC62" s="52"/>
    </row>
    <row r="63" spans="2:29" s="57" customFormat="1" ht="12.75">
      <c r="B63" s="51"/>
      <c r="C63" s="51"/>
      <c r="D63" s="41" t="s">
        <v>44</v>
      </c>
      <c r="E63" s="38"/>
      <c r="F63" s="38"/>
      <c r="G63" s="38"/>
      <c r="H63" s="38"/>
      <c r="I63" s="38"/>
      <c r="J63" s="55" t="s">
        <v>45</v>
      </c>
      <c r="K63" s="56" t="s">
        <v>46</v>
      </c>
      <c r="M63" s="55" t="s">
        <v>32</v>
      </c>
      <c r="O63" s="58"/>
      <c r="R63" s="41" t="s">
        <v>44</v>
      </c>
      <c r="S63" s="38"/>
      <c r="T63" s="38"/>
      <c r="U63" s="38"/>
      <c r="V63" s="38"/>
      <c r="W63" s="38"/>
      <c r="X63" s="55" t="s">
        <v>45</v>
      </c>
      <c r="Y63" s="56" t="s">
        <v>46</v>
      </c>
      <c r="AA63" s="55" t="s">
        <v>32</v>
      </c>
      <c r="AC63" s="58"/>
    </row>
    <row r="64" spans="4:29" s="57" customFormat="1" ht="12.75">
      <c r="D64" s="41" t="s">
        <v>47</v>
      </c>
      <c r="E64" s="38"/>
      <c r="F64" s="38"/>
      <c r="G64" s="38"/>
      <c r="H64" s="59">
        <f>+M54</f>
        <v>0</v>
      </c>
      <c r="I64" s="38"/>
      <c r="J64" s="55" t="s">
        <v>48</v>
      </c>
      <c r="K64" s="56"/>
      <c r="M64" s="60"/>
      <c r="O64" s="58"/>
      <c r="R64" s="41" t="s">
        <v>47</v>
      </c>
      <c r="S64" s="38"/>
      <c r="T64" s="38"/>
      <c r="U64" s="38"/>
      <c r="V64" s="59">
        <f>+AA54</f>
        <v>0</v>
      </c>
      <c r="W64" s="38"/>
      <c r="X64" s="55" t="s">
        <v>48</v>
      </c>
      <c r="Y64" s="56"/>
      <c r="AA64" s="60"/>
      <c r="AC64" s="58"/>
    </row>
    <row r="65" spans="10:29" s="57" customFormat="1" ht="12.75">
      <c r="J65" s="55" t="s">
        <v>49</v>
      </c>
      <c r="K65" s="61">
        <f>+D51</f>
        <v>2023</v>
      </c>
      <c r="M65" s="62">
        <v>3</v>
      </c>
      <c r="O65" s="58"/>
      <c r="X65" s="55" t="s">
        <v>49</v>
      </c>
      <c r="Y65" s="61">
        <f>+R51</f>
        <v>2023</v>
      </c>
      <c r="AA65" s="62">
        <v>6</v>
      </c>
      <c r="AC65" s="58"/>
    </row>
    <row r="66" spans="8:29" s="57" customFormat="1" ht="12.75">
      <c r="H66" s="60"/>
      <c r="J66" s="55" t="s">
        <v>50</v>
      </c>
      <c r="K66" s="55"/>
      <c r="O66" s="58"/>
      <c r="V66" s="60"/>
      <c r="X66" s="55" t="s">
        <v>50</v>
      </c>
      <c r="Y66" s="55"/>
      <c r="AC66" s="58"/>
    </row>
    <row r="67" spans="15:29" s="57" customFormat="1" ht="12.75">
      <c r="O67" s="58"/>
      <c r="AC67" s="58"/>
    </row>
    <row r="68" spans="2:29" ht="12.75">
      <c r="B68" s="57"/>
      <c r="C68" s="57"/>
      <c r="D68" s="57" t="s">
        <v>69</v>
      </c>
      <c r="E68" s="57"/>
      <c r="F68" s="57"/>
      <c r="G68" s="57"/>
      <c r="H68" s="41" t="s">
        <v>29</v>
      </c>
      <c r="I68" s="38"/>
      <c r="J68" s="50" t="s">
        <v>51</v>
      </c>
      <c r="O68" s="52"/>
      <c r="V68" s="41" t="s">
        <v>29</v>
      </c>
      <c r="W68" s="38"/>
      <c r="X68" s="50" t="s">
        <v>51</v>
      </c>
      <c r="AC68" s="52"/>
    </row>
    <row r="69" spans="4:29" ht="12.75">
      <c r="D69" s="51" t="s">
        <v>68</v>
      </c>
      <c r="J69" s="63"/>
      <c r="K69" s="64">
        <f>SUM(H54)</f>
        <v>0</v>
      </c>
      <c r="L69" s="65"/>
      <c r="M69" s="66" t="s">
        <v>29</v>
      </c>
      <c r="O69" s="52"/>
      <c r="R69" s="51" t="s">
        <v>69</v>
      </c>
      <c r="X69" s="63"/>
      <c r="Y69" s="64">
        <f>SUM(V54)</f>
        <v>0</v>
      </c>
      <c r="Z69" s="65"/>
      <c r="AA69" s="66" t="s">
        <v>29</v>
      </c>
      <c r="AC69" s="52"/>
    </row>
    <row r="70" spans="4:29" ht="12.75">
      <c r="D70" s="51" t="s">
        <v>33</v>
      </c>
      <c r="O70" s="52"/>
      <c r="R70" s="51" t="s">
        <v>68</v>
      </c>
      <c r="AC70" s="52"/>
    </row>
    <row r="71" spans="15:29" ht="12.75">
      <c r="O71" s="52"/>
      <c r="R71" s="51" t="s">
        <v>24</v>
      </c>
      <c r="AC71" s="52"/>
    </row>
    <row r="72" spans="2:29" ht="3" customHeight="1"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C83"/>
  <sheetViews>
    <sheetView zoomScalePageLayoutView="0" workbookViewId="0" topLeftCell="A40">
      <selection activeCell="V6" sqref="V6"/>
    </sheetView>
  </sheetViews>
  <sheetFormatPr defaultColWidth="9.140625" defaultRowHeight="12.75"/>
  <cols>
    <col min="1" max="1" width="2.140625" style="38" customWidth="1"/>
    <col min="2" max="2" width="11.421875" style="38" customWidth="1"/>
    <col min="3" max="3" width="2.28125" style="38" customWidth="1"/>
    <col min="4" max="4" width="9.140625" style="38" customWidth="1"/>
    <col min="5" max="5" width="2.8515625" style="38" customWidth="1"/>
    <col min="6" max="6" width="9.140625" style="38" customWidth="1"/>
    <col min="7" max="7" width="2.140625" style="38" customWidth="1"/>
    <col min="8" max="8" width="12.8515625" style="38" customWidth="1"/>
    <col min="9" max="9" width="1.7109375" style="38" customWidth="1"/>
    <col min="10" max="10" width="15.00390625" style="38" customWidth="1"/>
    <col min="11" max="11" width="9.7109375" style="38" customWidth="1"/>
    <col min="12" max="12" width="9.140625" style="38" hidden="1" customWidth="1"/>
    <col min="13" max="14" width="9.140625" style="38" customWidth="1"/>
    <col min="15" max="15" width="0.9921875" style="38" customWidth="1"/>
    <col min="16" max="16" width="12.8515625" style="38" customWidth="1"/>
    <col min="17" max="17" width="1.28515625" style="38" customWidth="1"/>
    <col min="18" max="18" width="9.140625" style="38" customWidth="1"/>
    <col min="19" max="19" width="1.421875" style="38" customWidth="1"/>
    <col min="20" max="20" width="9.7109375" style="38" customWidth="1"/>
    <col min="21" max="21" width="2.57421875" style="38" customWidth="1"/>
    <col min="22" max="22" width="12.28125" style="38" customWidth="1"/>
    <col min="23" max="23" width="0.9921875" style="38" customWidth="1"/>
    <col min="24" max="24" width="14.7109375" style="38" customWidth="1"/>
    <col min="25" max="25" width="10.57421875" style="38" customWidth="1"/>
    <col min="26" max="26" width="0.9921875" style="38" customWidth="1"/>
    <col min="27" max="28" width="9.140625" style="38" customWidth="1"/>
    <col min="29" max="29" width="0.85546875" style="38" customWidth="1"/>
    <col min="30" max="16384" width="9.140625" style="38" customWidth="1"/>
  </cols>
  <sheetData>
    <row r="1" spans="2:29" s="34" customFormat="1" ht="12.75">
      <c r="B1" s="34" t="s">
        <v>29</v>
      </c>
      <c r="O1" s="35"/>
      <c r="P1" s="34" t="s">
        <v>29</v>
      </c>
      <c r="AC1" s="35"/>
    </row>
    <row r="2" spans="2:29" ht="12.75">
      <c r="B2" s="34" t="s">
        <v>34</v>
      </c>
      <c r="C2" s="34" t="s">
        <v>29</v>
      </c>
      <c r="D2" s="36" t="s">
        <v>24</v>
      </c>
      <c r="E2" s="34"/>
      <c r="F2" s="37" t="str">
        <f>+'NAME YEAR END'!C1</f>
        <v>NAME</v>
      </c>
      <c r="O2" s="39"/>
      <c r="P2" s="38" t="s">
        <v>34</v>
      </c>
      <c r="Q2" s="38" t="s">
        <v>29</v>
      </c>
      <c r="R2" s="40" t="s">
        <v>15</v>
      </c>
      <c r="T2" s="37" t="str">
        <f>+F2</f>
        <v>NAME</v>
      </c>
      <c r="AC2" s="39"/>
    </row>
    <row r="3" spans="4:29" ht="12.75">
      <c r="D3" s="40">
        <f>+'NAME YEAR END'!C3</f>
        <v>2023</v>
      </c>
      <c r="O3" s="39"/>
      <c r="R3" s="40">
        <f>+D3</f>
        <v>2023</v>
      </c>
      <c r="AC3" s="39"/>
    </row>
    <row r="4" spans="15:29" ht="12.75">
      <c r="O4" s="39"/>
      <c r="AC4" s="39"/>
    </row>
    <row r="5" spans="2:29" s="41" customFormat="1" ht="12" thickBot="1">
      <c r="B5" s="41" t="s">
        <v>35</v>
      </c>
      <c r="D5" s="41" t="s">
        <v>36</v>
      </c>
      <c r="F5" s="41" t="s">
        <v>37</v>
      </c>
      <c r="H5" s="41" t="s">
        <v>38</v>
      </c>
      <c r="J5" s="41" t="s">
        <v>39</v>
      </c>
      <c r="M5" s="41" t="s">
        <v>40</v>
      </c>
      <c r="O5" s="42"/>
      <c r="P5" s="41" t="s">
        <v>35</v>
      </c>
      <c r="R5" s="41" t="s">
        <v>36</v>
      </c>
      <c r="T5" s="41" t="s">
        <v>37</v>
      </c>
      <c r="V5" s="41" t="s">
        <v>38</v>
      </c>
      <c r="X5" s="41" t="s">
        <v>39</v>
      </c>
      <c r="AA5" s="41" t="s">
        <v>40</v>
      </c>
      <c r="AC5" s="42"/>
    </row>
    <row r="6" spans="2:29" ht="13.5" thickBot="1">
      <c r="B6" s="43">
        <f>SUM(TOTAL!O93)</f>
        <v>0</v>
      </c>
      <c r="C6" s="44" t="s">
        <v>29</v>
      </c>
      <c r="D6" s="43">
        <f>SUM(TOTAL!P93)</f>
        <v>0</v>
      </c>
      <c r="E6" s="44" t="s">
        <v>29</v>
      </c>
      <c r="F6" s="43">
        <f>SUM(TOTAL!Q93)</f>
        <v>0</v>
      </c>
      <c r="G6" s="44" t="s">
        <v>29</v>
      </c>
      <c r="H6" s="43">
        <f>+B6+D6+F6</f>
        <v>0</v>
      </c>
      <c r="I6" s="44" t="s">
        <v>29</v>
      </c>
      <c r="J6" s="43">
        <f>SUM(TOTAL!T93)</f>
        <v>0</v>
      </c>
      <c r="K6" s="44"/>
      <c r="M6" s="45">
        <f>SUM(TOTAL!U93)</f>
        <v>0</v>
      </c>
      <c r="N6" s="38" t="s">
        <v>29</v>
      </c>
      <c r="O6" s="39" t="s">
        <v>29</v>
      </c>
      <c r="P6" s="43">
        <f>SUM(TOTAL!O132)</f>
        <v>0</v>
      </c>
      <c r="Q6" s="44" t="s">
        <v>29</v>
      </c>
      <c r="R6" s="43">
        <f>SUM(TOTAL!P132)</f>
        <v>0</v>
      </c>
      <c r="S6" s="44" t="s">
        <v>29</v>
      </c>
      <c r="T6" s="43">
        <f>+TOTAL!Q132</f>
        <v>0</v>
      </c>
      <c r="U6" s="44" t="s">
        <v>29</v>
      </c>
      <c r="V6" s="43">
        <f>+P6+R6+T6</f>
        <v>0</v>
      </c>
      <c r="W6" s="44" t="s">
        <v>29</v>
      </c>
      <c r="X6" s="43">
        <f>SUM(TOTAL!T132)</f>
        <v>0</v>
      </c>
      <c r="Y6" s="44"/>
      <c r="AA6" s="45">
        <f>SUM(TOTAL!U132)</f>
        <v>0</v>
      </c>
      <c r="AB6" s="38" t="s">
        <v>29</v>
      </c>
      <c r="AC6" s="39" t="s">
        <v>29</v>
      </c>
    </row>
    <row r="7" spans="6:29" ht="12.75">
      <c r="F7" s="38" t="s">
        <v>29</v>
      </c>
      <c r="H7" s="38" t="s">
        <v>29</v>
      </c>
      <c r="M7" s="38" t="s">
        <v>41</v>
      </c>
      <c r="O7" s="39"/>
      <c r="T7" s="38" t="s">
        <v>29</v>
      </c>
      <c r="V7" s="38" t="s">
        <v>29</v>
      </c>
      <c r="AA7" s="38" t="s">
        <v>41</v>
      </c>
      <c r="AC7" s="39"/>
    </row>
    <row r="8" spans="6:29" ht="12.75">
      <c r="F8" s="38" t="s">
        <v>29</v>
      </c>
      <c r="H8" s="44" t="s">
        <v>29</v>
      </c>
      <c r="O8" s="39"/>
      <c r="T8" s="38" t="s">
        <v>29</v>
      </c>
      <c r="V8" s="44" t="s">
        <v>29</v>
      </c>
      <c r="AC8" s="39"/>
    </row>
    <row r="9" spans="2:29" s="47" customFormat="1" ht="15.75">
      <c r="B9" s="37">
        <v>2</v>
      </c>
      <c r="C9" s="38"/>
      <c r="D9" s="46" t="s">
        <v>42</v>
      </c>
      <c r="E9" s="46"/>
      <c r="F9" s="46"/>
      <c r="G9" s="46"/>
      <c r="H9" s="46"/>
      <c r="I9" s="46"/>
      <c r="J9" s="46"/>
      <c r="O9" s="48"/>
      <c r="P9" s="37">
        <v>2</v>
      </c>
      <c r="Q9" s="38"/>
      <c r="R9" s="46" t="s">
        <v>42</v>
      </c>
      <c r="S9" s="46"/>
      <c r="T9" s="46"/>
      <c r="U9" s="46"/>
      <c r="V9" s="46"/>
      <c r="W9" s="46"/>
      <c r="X9" s="46"/>
      <c r="AC9" s="48"/>
    </row>
    <row r="10" spans="10:29" s="47" customFormat="1" ht="12.75">
      <c r="J10" s="49"/>
      <c r="O10" s="48"/>
      <c r="X10" s="49"/>
      <c r="AC10" s="48"/>
    </row>
    <row r="11" spans="2:29" s="47" customFormat="1" ht="12.75">
      <c r="B11" s="47" t="s">
        <v>29</v>
      </c>
      <c r="O11" s="48"/>
      <c r="P11" s="47" t="s">
        <v>29</v>
      </c>
      <c r="AC11" s="48"/>
    </row>
    <row r="12" spans="2:29" s="51" customFormat="1" ht="12.75">
      <c r="B12" s="47"/>
      <c r="C12" s="47"/>
      <c r="D12" s="47" t="s">
        <v>29</v>
      </c>
      <c r="E12" s="47"/>
      <c r="F12" s="47"/>
      <c r="G12" s="47"/>
      <c r="H12" s="47"/>
      <c r="I12" s="47"/>
      <c r="J12" s="50" t="s">
        <v>43</v>
      </c>
      <c r="O12" s="52"/>
      <c r="R12" s="51" t="s">
        <v>29</v>
      </c>
      <c r="X12" s="50" t="s">
        <v>43</v>
      </c>
      <c r="AC12" s="52"/>
    </row>
    <row r="13" spans="4:29" s="51" customFormat="1" ht="12.75">
      <c r="D13" s="51" t="s">
        <v>29</v>
      </c>
      <c r="J13" s="53"/>
      <c r="K13" s="54">
        <f>SUM(J6)</f>
        <v>0</v>
      </c>
      <c r="O13" s="52"/>
      <c r="R13" s="51" t="s">
        <v>29</v>
      </c>
      <c r="X13" s="53"/>
      <c r="Y13" s="54">
        <f>SUM(X6)</f>
        <v>0</v>
      </c>
      <c r="AC13" s="52"/>
    </row>
    <row r="14" spans="15:29" s="51" customFormat="1" ht="12.75">
      <c r="O14" s="52"/>
      <c r="AC14" s="52"/>
    </row>
    <row r="15" spans="2:29" s="57" customFormat="1" ht="12.75">
      <c r="B15" s="51"/>
      <c r="C15" s="51"/>
      <c r="D15" s="41" t="s">
        <v>44</v>
      </c>
      <c r="E15" s="38"/>
      <c r="F15" s="38"/>
      <c r="G15" s="38"/>
      <c r="H15" s="38"/>
      <c r="I15" s="38"/>
      <c r="J15" s="55" t="s">
        <v>45</v>
      </c>
      <c r="K15" s="56" t="s">
        <v>46</v>
      </c>
      <c r="M15" s="55" t="s">
        <v>32</v>
      </c>
      <c r="O15" s="58"/>
      <c r="R15" s="41" t="s">
        <v>44</v>
      </c>
      <c r="S15" s="38"/>
      <c r="T15" s="38"/>
      <c r="U15" s="38"/>
      <c r="V15" s="38"/>
      <c r="W15" s="38"/>
      <c r="X15" s="55" t="s">
        <v>45</v>
      </c>
      <c r="Y15" s="56" t="s">
        <v>46</v>
      </c>
      <c r="AA15" s="55" t="s">
        <v>32</v>
      </c>
      <c r="AC15" s="58"/>
    </row>
    <row r="16" spans="4:29" s="57" customFormat="1" ht="12.75">
      <c r="D16" s="41" t="s">
        <v>47</v>
      </c>
      <c r="E16" s="38"/>
      <c r="F16" s="38"/>
      <c r="G16" s="38"/>
      <c r="H16" s="59">
        <f>+M6</f>
        <v>0</v>
      </c>
      <c r="I16" s="38"/>
      <c r="J16" s="55" t="s">
        <v>48</v>
      </c>
      <c r="K16" s="56"/>
      <c r="M16" s="60"/>
      <c r="O16" s="58"/>
      <c r="R16" s="41" t="s">
        <v>47</v>
      </c>
      <c r="S16" s="38"/>
      <c r="T16" s="38"/>
      <c r="U16" s="38"/>
      <c r="V16" s="59">
        <f>+AA6</f>
        <v>0</v>
      </c>
      <c r="W16" s="38"/>
      <c r="X16" s="55" t="s">
        <v>48</v>
      </c>
      <c r="Y16" s="56"/>
      <c r="AA16" s="60"/>
      <c r="AC16" s="58"/>
    </row>
    <row r="17" spans="10:29" s="57" customFormat="1" ht="12.75">
      <c r="J17" s="55" t="s">
        <v>49</v>
      </c>
      <c r="K17" s="61">
        <f>+D3</f>
        <v>2023</v>
      </c>
      <c r="M17" s="62">
        <v>7</v>
      </c>
      <c r="O17" s="58"/>
      <c r="X17" s="55" t="s">
        <v>49</v>
      </c>
      <c r="Y17" s="61">
        <f>+R3</f>
        <v>2023</v>
      </c>
      <c r="AA17" s="62">
        <v>10</v>
      </c>
      <c r="AC17" s="58"/>
    </row>
    <row r="18" spans="8:29" s="57" customFormat="1" ht="12.75">
      <c r="H18" s="60"/>
      <c r="J18" s="55" t="s">
        <v>50</v>
      </c>
      <c r="K18" s="55"/>
      <c r="O18" s="58"/>
      <c r="V18" s="60"/>
      <c r="X18" s="55" t="s">
        <v>50</v>
      </c>
      <c r="Y18" s="55"/>
      <c r="AC18" s="58"/>
    </row>
    <row r="19" spans="4:29" s="57" customFormat="1" ht="12.75">
      <c r="D19" s="57" t="s">
        <v>69</v>
      </c>
      <c r="O19" s="58"/>
      <c r="R19" s="57" t="s">
        <v>69</v>
      </c>
      <c r="AC19" s="58"/>
    </row>
    <row r="20" spans="2:29" s="51" customFormat="1" ht="12.75">
      <c r="B20" s="57"/>
      <c r="C20" s="57"/>
      <c r="D20" s="57" t="s">
        <v>70</v>
      </c>
      <c r="E20" s="57"/>
      <c r="F20" s="57"/>
      <c r="G20" s="57"/>
      <c r="H20" s="41" t="s">
        <v>29</v>
      </c>
      <c r="I20" s="38"/>
      <c r="J20" s="50" t="s">
        <v>51</v>
      </c>
      <c r="O20" s="52"/>
      <c r="R20" s="51" t="s">
        <v>68</v>
      </c>
      <c r="V20" s="41" t="s">
        <v>29</v>
      </c>
      <c r="W20" s="38"/>
      <c r="X20" s="50" t="s">
        <v>51</v>
      </c>
      <c r="AC20" s="52"/>
    </row>
    <row r="21" spans="4:29" s="51" customFormat="1" ht="12.75">
      <c r="D21" s="51" t="s">
        <v>67</v>
      </c>
      <c r="J21" s="63"/>
      <c r="K21" s="64">
        <f>SUM(H6)</f>
        <v>0</v>
      </c>
      <c r="L21" s="65"/>
      <c r="M21" s="66" t="s">
        <v>29</v>
      </c>
      <c r="O21" s="52"/>
      <c r="R21" s="51" t="s">
        <v>16</v>
      </c>
      <c r="X21" s="63"/>
      <c r="Y21" s="64">
        <f>SUM(V6)</f>
        <v>0</v>
      </c>
      <c r="Z21" s="65"/>
      <c r="AA21" s="66" t="s">
        <v>29</v>
      </c>
      <c r="AC21" s="52"/>
    </row>
    <row r="22" spans="15:29" s="51" customFormat="1" ht="12.75">
      <c r="O22" s="52"/>
      <c r="AC22" s="52"/>
    </row>
    <row r="23" spans="15:29" s="51" customFormat="1" ht="12.75">
      <c r="O23" s="52"/>
      <c r="AC23" s="52"/>
    </row>
    <row r="24" spans="2:29" s="51" customFormat="1" ht="4.5" customHeight="1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</row>
    <row r="25" spans="2:29" s="51" customFormat="1" ht="12.75">
      <c r="B25" s="51" t="s">
        <v>29</v>
      </c>
      <c r="O25" s="52"/>
      <c r="P25" s="51" t="s">
        <v>29</v>
      </c>
      <c r="AC25" s="52"/>
    </row>
    <row r="26" spans="2:29" ht="12.75">
      <c r="B26" s="51" t="s">
        <v>34</v>
      </c>
      <c r="C26" s="51" t="s">
        <v>29</v>
      </c>
      <c r="D26" s="67" t="s">
        <v>14</v>
      </c>
      <c r="E26" s="51"/>
      <c r="F26" s="37" t="str">
        <f>+F2</f>
        <v>NAME</v>
      </c>
      <c r="O26" s="39"/>
      <c r="P26" s="38" t="s">
        <v>34</v>
      </c>
      <c r="Q26" s="38" t="s">
        <v>29</v>
      </c>
      <c r="R26" s="40" t="s">
        <v>16</v>
      </c>
      <c r="T26" s="37" t="str">
        <f>+F26</f>
        <v>NAME</v>
      </c>
      <c r="AC26" s="39"/>
    </row>
    <row r="27" spans="4:29" ht="12.75">
      <c r="D27" s="40">
        <f>+'NAME YEAR END'!C3</f>
        <v>2023</v>
      </c>
      <c r="O27" s="39"/>
      <c r="R27" s="40">
        <f>+D27</f>
        <v>2023</v>
      </c>
      <c r="AC27" s="39"/>
    </row>
    <row r="28" spans="15:29" ht="12.75">
      <c r="O28" s="39"/>
      <c r="AC28" s="39"/>
    </row>
    <row r="29" spans="2:29" ht="13.5" thickBot="1">
      <c r="B29" s="41" t="s">
        <v>35</v>
      </c>
      <c r="C29" s="41"/>
      <c r="D29" s="41" t="s">
        <v>36</v>
      </c>
      <c r="E29" s="41"/>
      <c r="F29" s="41" t="s">
        <v>37</v>
      </c>
      <c r="G29" s="41"/>
      <c r="H29" s="41" t="s">
        <v>38</v>
      </c>
      <c r="I29" s="41"/>
      <c r="J29" s="41" t="s">
        <v>39</v>
      </c>
      <c r="K29" s="41"/>
      <c r="L29" s="41"/>
      <c r="M29" s="41" t="s">
        <v>40</v>
      </c>
      <c r="N29" s="41"/>
      <c r="O29" s="42"/>
      <c r="P29" s="41" t="s">
        <v>35</v>
      </c>
      <c r="Q29" s="41"/>
      <c r="R29" s="41" t="s">
        <v>36</v>
      </c>
      <c r="S29" s="41"/>
      <c r="T29" s="41" t="s">
        <v>37</v>
      </c>
      <c r="U29" s="41"/>
      <c r="V29" s="41" t="s">
        <v>38</v>
      </c>
      <c r="W29" s="41"/>
      <c r="X29" s="41" t="s">
        <v>39</v>
      </c>
      <c r="Y29" s="41"/>
      <c r="Z29" s="41"/>
      <c r="AA29" s="41" t="s">
        <v>40</v>
      </c>
      <c r="AB29" s="41"/>
      <c r="AC29" s="42"/>
    </row>
    <row r="30" spans="2:29" ht="13.5" thickBot="1">
      <c r="B30" s="43">
        <f>SUM(TOTAL!O106)</f>
        <v>0</v>
      </c>
      <c r="C30" s="44" t="s">
        <v>29</v>
      </c>
      <c r="D30" s="43">
        <f>SUM(TOTAL!P106)</f>
        <v>0</v>
      </c>
      <c r="E30" s="44" t="s">
        <v>29</v>
      </c>
      <c r="F30" s="43">
        <f>SUM(TOTAL!Q106)</f>
        <v>0</v>
      </c>
      <c r="G30" s="44" t="s">
        <v>29</v>
      </c>
      <c r="H30" s="43">
        <f>+B30+D30+F30</f>
        <v>0</v>
      </c>
      <c r="I30" s="44" t="s">
        <v>29</v>
      </c>
      <c r="J30" s="43">
        <f>SUM(TOTAL!T106)</f>
        <v>0</v>
      </c>
      <c r="K30" s="44"/>
      <c r="M30" s="45">
        <f>SUM(TOTAL!U106)</f>
        <v>0</v>
      </c>
      <c r="N30" s="38" t="s">
        <v>29</v>
      </c>
      <c r="O30" s="39" t="s">
        <v>29</v>
      </c>
      <c r="P30" s="43">
        <f>SUM(TOTAL!O145)</f>
        <v>0</v>
      </c>
      <c r="Q30" s="44" t="s">
        <v>29</v>
      </c>
      <c r="R30" s="43">
        <f>SUM(TOTAL!P145)</f>
        <v>0</v>
      </c>
      <c r="S30" s="44" t="s">
        <v>29</v>
      </c>
      <c r="T30" s="43">
        <f>SUM(TOTAL!Q145)</f>
        <v>0</v>
      </c>
      <c r="U30" s="44" t="s">
        <v>29</v>
      </c>
      <c r="V30" s="43">
        <f>+P30+R30+T30</f>
        <v>0</v>
      </c>
      <c r="W30" s="44" t="s">
        <v>29</v>
      </c>
      <c r="X30" s="43">
        <f>+TOTAL!T145</f>
        <v>0</v>
      </c>
      <c r="Y30" s="44"/>
      <c r="AA30" s="45">
        <f>SUM(TOTAL!U145)</f>
        <v>0</v>
      </c>
      <c r="AB30" s="38" t="s">
        <v>29</v>
      </c>
      <c r="AC30" s="39" t="s">
        <v>29</v>
      </c>
    </row>
    <row r="31" spans="6:29" ht="12.75">
      <c r="F31" s="38" t="s">
        <v>29</v>
      </c>
      <c r="H31" s="38" t="s">
        <v>29</v>
      </c>
      <c r="M31" s="38" t="s">
        <v>41</v>
      </c>
      <c r="O31" s="39"/>
      <c r="T31" s="38" t="s">
        <v>29</v>
      </c>
      <c r="V31" s="38" t="s">
        <v>29</v>
      </c>
      <c r="AA31" s="38" t="s">
        <v>41</v>
      </c>
      <c r="AC31" s="39"/>
    </row>
    <row r="32" spans="6:29" ht="12.75">
      <c r="F32" s="38" t="s">
        <v>29</v>
      </c>
      <c r="H32" s="44" t="s">
        <v>29</v>
      </c>
      <c r="O32" s="39"/>
      <c r="T32" s="38" t="s">
        <v>29</v>
      </c>
      <c r="V32" s="44" t="s">
        <v>29</v>
      </c>
      <c r="AC32" s="39"/>
    </row>
    <row r="33" spans="2:29" s="47" customFormat="1" ht="15.75">
      <c r="B33" s="37">
        <v>2</v>
      </c>
      <c r="C33" s="38"/>
      <c r="D33" s="46" t="s">
        <v>42</v>
      </c>
      <c r="E33" s="46"/>
      <c r="F33" s="46"/>
      <c r="G33" s="46"/>
      <c r="H33" s="46"/>
      <c r="I33" s="46"/>
      <c r="J33" s="46"/>
      <c r="O33" s="48"/>
      <c r="P33" s="37">
        <v>2</v>
      </c>
      <c r="Q33" s="38"/>
      <c r="R33" s="46" t="s">
        <v>42</v>
      </c>
      <c r="S33" s="46"/>
      <c r="T33" s="46"/>
      <c r="U33" s="46"/>
      <c r="V33" s="46"/>
      <c r="W33" s="46"/>
      <c r="X33" s="46"/>
      <c r="AC33" s="48"/>
    </row>
    <row r="34" spans="10:29" s="47" customFormat="1" ht="12.75">
      <c r="J34" s="49"/>
      <c r="O34" s="48"/>
      <c r="X34" s="49"/>
      <c r="AC34" s="48"/>
    </row>
    <row r="35" spans="2:29" s="47" customFormat="1" ht="12.75">
      <c r="B35" s="47" t="s">
        <v>29</v>
      </c>
      <c r="O35" s="48"/>
      <c r="P35" s="47" t="s">
        <v>29</v>
      </c>
      <c r="AC35" s="48"/>
    </row>
    <row r="36" spans="2:29" s="51" customFormat="1" ht="12.75">
      <c r="B36" s="47"/>
      <c r="C36" s="47"/>
      <c r="D36" s="47" t="s">
        <v>29</v>
      </c>
      <c r="E36" s="47"/>
      <c r="F36" s="47"/>
      <c r="G36" s="47"/>
      <c r="H36" s="47"/>
      <c r="I36" s="47"/>
      <c r="J36" s="50" t="s">
        <v>43</v>
      </c>
      <c r="O36" s="52"/>
      <c r="R36" s="51" t="s">
        <v>29</v>
      </c>
      <c r="X36" s="50" t="s">
        <v>43</v>
      </c>
      <c r="AC36" s="52"/>
    </row>
    <row r="37" spans="4:29" s="51" customFormat="1" ht="12.75">
      <c r="D37" s="51" t="s">
        <v>29</v>
      </c>
      <c r="J37" s="53"/>
      <c r="K37" s="54">
        <f>SUM(J30)</f>
        <v>0</v>
      </c>
      <c r="O37" s="52"/>
      <c r="R37" s="51" t="s">
        <v>29</v>
      </c>
      <c r="X37" s="53"/>
      <c r="Y37" s="54">
        <f>SUM(X30)</f>
        <v>0</v>
      </c>
      <c r="AC37" s="52"/>
    </row>
    <row r="38" spans="15:29" s="51" customFormat="1" ht="12.75">
      <c r="O38" s="52"/>
      <c r="AC38" s="52"/>
    </row>
    <row r="39" spans="2:29" s="57" customFormat="1" ht="12.75">
      <c r="B39" s="51"/>
      <c r="C39" s="51"/>
      <c r="D39" s="41" t="s">
        <v>44</v>
      </c>
      <c r="E39" s="38"/>
      <c r="F39" s="38"/>
      <c r="G39" s="38"/>
      <c r="H39" s="38"/>
      <c r="I39" s="38"/>
      <c r="J39" s="55" t="s">
        <v>45</v>
      </c>
      <c r="K39" s="56" t="s">
        <v>46</v>
      </c>
      <c r="M39" s="55" t="s">
        <v>32</v>
      </c>
      <c r="O39" s="58"/>
      <c r="R39" s="41" t="s">
        <v>44</v>
      </c>
      <c r="S39" s="38"/>
      <c r="T39" s="38"/>
      <c r="U39" s="38"/>
      <c r="V39" s="38"/>
      <c r="W39" s="38"/>
      <c r="X39" s="55" t="s">
        <v>45</v>
      </c>
      <c r="Y39" s="56" t="s">
        <v>46</v>
      </c>
      <c r="AA39" s="55" t="s">
        <v>32</v>
      </c>
      <c r="AC39" s="58"/>
    </row>
    <row r="40" spans="4:29" s="57" customFormat="1" ht="12.75">
      <c r="D40" s="41" t="s">
        <v>47</v>
      </c>
      <c r="E40" s="38"/>
      <c r="F40" s="38"/>
      <c r="G40" s="38"/>
      <c r="H40" s="59">
        <f>+M30</f>
        <v>0</v>
      </c>
      <c r="I40" s="38"/>
      <c r="J40" s="55" t="s">
        <v>48</v>
      </c>
      <c r="K40" s="56"/>
      <c r="M40" s="60"/>
      <c r="O40" s="58"/>
      <c r="R40" s="41" t="s">
        <v>47</v>
      </c>
      <c r="S40" s="38"/>
      <c r="T40" s="38"/>
      <c r="U40" s="38"/>
      <c r="V40" s="59">
        <f>+AA30</f>
        <v>0</v>
      </c>
      <c r="W40" s="38"/>
      <c r="X40" s="55" t="s">
        <v>48</v>
      </c>
      <c r="Y40" s="56"/>
      <c r="AA40" s="60"/>
      <c r="AC40" s="58"/>
    </row>
    <row r="41" spans="10:29" s="57" customFormat="1" ht="12.75">
      <c r="J41" s="55" t="s">
        <v>49</v>
      </c>
      <c r="K41" s="61">
        <f>+D27</f>
        <v>2023</v>
      </c>
      <c r="M41" s="62">
        <v>8</v>
      </c>
      <c r="O41" s="58"/>
      <c r="X41" s="55" t="s">
        <v>49</v>
      </c>
      <c r="Y41" s="61">
        <f>+R27</f>
        <v>2023</v>
      </c>
      <c r="AA41" s="62">
        <v>11</v>
      </c>
      <c r="AC41" s="58"/>
    </row>
    <row r="42" spans="8:29" s="57" customFormat="1" ht="12.75">
      <c r="H42" s="60"/>
      <c r="J42" s="55" t="s">
        <v>50</v>
      </c>
      <c r="K42" s="55"/>
      <c r="O42" s="58"/>
      <c r="V42" s="60"/>
      <c r="X42" s="55" t="s">
        <v>50</v>
      </c>
      <c r="Y42" s="55"/>
      <c r="AC42" s="58"/>
    </row>
    <row r="43" spans="15:29" s="57" customFormat="1" ht="12.75">
      <c r="O43" s="58"/>
      <c r="AC43" s="58"/>
    </row>
    <row r="44" spans="2:29" s="51" customFormat="1" ht="12.75">
      <c r="B44" s="57"/>
      <c r="C44" s="57"/>
      <c r="D44" s="57" t="s">
        <v>69</v>
      </c>
      <c r="E44" s="57"/>
      <c r="F44" s="57"/>
      <c r="G44" s="57"/>
      <c r="H44" s="41" t="s">
        <v>29</v>
      </c>
      <c r="I44" s="38"/>
      <c r="J44" s="50" t="s">
        <v>51</v>
      </c>
      <c r="O44" s="52"/>
      <c r="R44" s="51" t="s">
        <v>69</v>
      </c>
      <c r="V44" s="41" t="s">
        <v>29</v>
      </c>
      <c r="W44" s="38"/>
      <c r="X44" s="50" t="s">
        <v>51</v>
      </c>
      <c r="AC44" s="52"/>
    </row>
    <row r="45" spans="4:29" s="51" customFormat="1" ht="12.75">
      <c r="D45" s="51" t="s">
        <v>68</v>
      </c>
      <c r="J45" s="63"/>
      <c r="K45" s="64">
        <f>SUM(H30)</f>
        <v>0</v>
      </c>
      <c r="L45" s="65"/>
      <c r="M45" s="66" t="s">
        <v>29</v>
      </c>
      <c r="O45" s="52"/>
      <c r="R45" s="51" t="s">
        <v>68</v>
      </c>
      <c r="X45" s="63"/>
      <c r="Y45" s="64">
        <f>SUM(V30)</f>
        <v>0</v>
      </c>
      <c r="Z45" s="65"/>
      <c r="AA45" s="66" t="s">
        <v>29</v>
      </c>
      <c r="AC45" s="52"/>
    </row>
    <row r="46" spans="4:29" s="51" customFormat="1" ht="12.75">
      <c r="D46" s="51" t="s">
        <v>25</v>
      </c>
      <c r="O46" s="52"/>
      <c r="R46" s="51" t="s">
        <v>17</v>
      </c>
      <c r="AC46" s="52"/>
    </row>
    <row r="47" spans="15:29" s="51" customFormat="1" ht="12.75">
      <c r="O47" s="52"/>
      <c r="AC47" s="52"/>
    </row>
    <row r="48" spans="2:29" s="51" customFormat="1" ht="4.5" customHeight="1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</row>
    <row r="49" spans="2:29" s="51" customFormat="1" ht="12.75">
      <c r="B49" s="51" t="s">
        <v>29</v>
      </c>
      <c r="O49" s="52"/>
      <c r="P49" s="51" t="s">
        <v>29</v>
      </c>
      <c r="AC49" s="52"/>
    </row>
    <row r="50" spans="2:29" ht="12.75">
      <c r="B50" s="51" t="s">
        <v>34</v>
      </c>
      <c r="C50" s="51" t="s">
        <v>29</v>
      </c>
      <c r="D50" s="67" t="s">
        <v>25</v>
      </c>
      <c r="E50" s="51"/>
      <c r="F50" s="37" t="str">
        <f>+F26</f>
        <v>NAME</v>
      </c>
      <c r="O50" s="39"/>
      <c r="P50" s="38" t="s">
        <v>34</v>
      </c>
      <c r="Q50" s="38" t="s">
        <v>29</v>
      </c>
      <c r="R50" s="40" t="s">
        <v>17</v>
      </c>
      <c r="T50" s="37" t="str">
        <f>+F50</f>
        <v>NAME</v>
      </c>
      <c r="AC50" s="39"/>
    </row>
    <row r="51" spans="4:29" ht="12.75">
      <c r="D51" s="40">
        <f>+D27</f>
        <v>2023</v>
      </c>
      <c r="O51" s="39"/>
      <c r="R51" s="40">
        <f>+D51</f>
        <v>2023</v>
      </c>
      <c r="AC51" s="39"/>
    </row>
    <row r="52" spans="15:29" ht="12.75">
      <c r="O52" s="39"/>
      <c r="AC52" s="39"/>
    </row>
    <row r="53" spans="2:29" ht="13.5" thickBot="1">
      <c r="B53" s="41" t="s">
        <v>35</v>
      </c>
      <c r="C53" s="41"/>
      <c r="D53" s="41" t="s">
        <v>36</v>
      </c>
      <c r="E53" s="41"/>
      <c r="F53" s="41" t="s">
        <v>37</v>
      </c>
      <c r="G53" s="41"/>
      <c r="H53" s="41" t="s">
        <v>38</v>
      </c>
      <c r="I53" s="41"/>
      <c r="J53" s="41" t="s">
        <v>39</v>
      </c>
      <c r="K53" s="41"/>
      <c r="L53" s="41"/>
      <c r="M53" s="41" t="s">
        <v>40</v>
      </c>
      <c r="N53" s="41"/>
      <c r="O53" s="42"/>
      <c r="P53" s="41" t="s">
        <v>35</v>
      </c>
      <c r="Q53" s="41"/>
      <c r="R53" s="41" t="s">
        <v>36</v>
      </c>
      <c r="S53" s="41"/>
      <c r="T53" s="41" t="s">
        <v>37</v>
      </c>
      <c r="U53" s="41"/>
      <c r="V53" s="41" t="s">
        <v>38</v>
      </c>
      <c r="W53" s="41"/>
      <c r="X53" s="41" t="s">
        <v>39</v>
      </c>
      <c r="Y53" s="41"/>
      <c r="Z53" s="41"/>
      <c r="AA53" s="41" t="s">
        <v>40</v>
      </c>
      <c r="AB53" s="41"/>
      <c r="AC53" s="42"/>
    </row>
    <row r="54" spans="2:29" ht="13.5" thickBot="1">
      <c r="B54" s="43">
        <f>SUM(TOTAL!O119)</f>
        <v>0</v>
      </c>
      <c r="C54" s="44" t="s">
        <v>29</v>
      </c>
      <c r="D54" s="43">
        <f>SUM(TOTAL!P119)</f>
        <v>0</v>
      </c>
      <c r="E54" s="44" t="s">
        <v>29</v>
      </c>
      <c r="F54" s="43">
        <f>SUM(TOTAL!Q119)</f>
        <v>0</v>
      </c>
      <c r="G54" s="44" t="s">
        <v>29</v>
      </c>
      <c r="H54" s="43">
        <f>+B54+D54+F54</f>
        <v>0</v>
      </c>
      <c r="I54" s="44" t="s">
        <v>29</v>
      </c>
      <c r="J54" s="43">
        <f>SUM(TOTAL!T119)</f>
        <v>0</v>
      </c>
      <c r="K54" s="44"/>
      <c r="M54" s="45">
        <f>SUM(TOTAL!U119)</f>
        <v>0</v>
      </c>
      <c r="N54" s="38" t="s">
        <v>29</v>
      </c>
      <c r="O54" s="39" t="s">
        <v>29</v>
      </c>
      <c r="P54" s="43">
        <f>SUM(TOTAL!O158)</f>
        <v>0</v>
      </c>
      <c r="Q54" s="44" t="s">
        <v>29</v>
      </c>
      <c r="R54" s="43">
        <f>SUM(TOTAL!P158)</f>
        <v>0</v>
      </c>
      <c r="S54" s="44" t="s">
        <v>29</v>
      </c>
      <c r="T54" s="43">
        <f>SUM(TOTAL!Q158)</f>
        <v>0</v>
      </c>
      <c r="U54" s="44" t="s">
        <v>29</v>
      </c>
      <c r="V54" s="43">
        <f>+P54+R54+T54</f>
        <v>0</v>
      </c>
      <c r="W54" s="44" t="s">
        <v>29</v>
      </c>
      <c r="X54" s="43">
        <f>SUM(TOTAL!T158)</f>
        <v>0</v>
      </c>
      <c r="Y54" s="44"/>
      <c r="AA54" s="45">
        <f>SUM(TOTAL!U158)</f>
        <v>0</v>
      </c>
      <c r="AB54" s="38" t="s">
        <v>29</v>
      </c>
      <c r="AC54" s="39" t="s">
        <v>29</v>
      </c>
    </row>
    <row r="55" spans="6:29" ht="12.75">
      <c r="F55" s="38" t="s">
        <v>29</v>
      </c>
      <c r="H55" s="38" t="s">
        <v>29</v>
      </c>
      <c r="M55" s="38" t="s">
        <v>41</v>
      </c>
      <c r="O55" s="39"/>
      <c r="T55" s="38" t="s">
        <v>29</v>
      </c>
      <c r="V55" s="38" t="s">
        <v>29</v>
      </c>
      <c r="AA55" s="38" t="s">
        <v>41</v>
      </c>
      <c r="AC55" s="39"/>
    </row>
    <row r="56" spans="6:29" ht="12.75">
      <c r="F56" s="38" t="s">
        <v>29</v>
      </c>
      <c r="H56" s="44" t="s">
        <v>29</v>
      </c>
      <c r="O56" s="39"/>
      <c r="T56" s="38" t="s">
        <v>29</v>
      </c>
      <c r="V56" s="44" t="s">
        <v>29</v>
      </c>
      <c r="AC56" s="39"/>
    </row>
    <row r="57" spans="2:29" s="47" customFormat="1" ht="15.75">
      <c r="B57" s="37">
        <v>2</v>
      </c>
      <c r="C57" s="38"/>
      <c r="D57" s="46" t="s">
        <v>42</v>
      </c>
      <c r="E57" s="46"/>
      <c r="F57" s="46"/>
      <c r="G57" s="46"/>
      <c r="H57" s="46"/>
      <c r="I57" s="46"/>
      <c r="J57" s="46"/>
      <c r="O57" s="48"/>
      <c r="P57" s="37">
        <v>2</v>
      </c>
      <c r="Q57" s="38"/>
      <c r="R57" s="46" t="s">
        <v>42</v>
      </c>
      <c r="S57" s="46"/>
      <c r="T57" s="46"/>
      <c r="U57" s="46"/>
      <c r="V57" s="46"/>
      <c r="W57" s="46"/>
      <c r="X57" s="46"/>
      <c r="AC57" s="48"/>
    </row>
    <row r="58" spans="10:29" s="47" customFormat="1" ht="12.75">
      <c r="J58" s="49"/>
      <c r="O58" s="48"/>
      <c r="X58" s="49"/>
      <c r="AC58" s="48"/>
    </row>
    <row r="59" spans="2:29" s="47" customFormat="1" ht="12.75">
      <c r="B59" s="47" t="s">
        <v>29</v>
      </c>
      <c r="O59" s="48"/>
      <c r="P59" s="47" t="s">
        <v>29</v>
      </c>
      <c r="AC59" s="48"/>
    </row>
    <row r="60" spans="2:29" s="51" customFormat="1" ht="12.75">
      <c r="B60" s="47"/>
      <c r="C60" s="47"/>
      <c r="D60" s="47" t="s">
        <v>29</v>
      </c>
      <c r="E60" s="47"/>
      <c r="F60" s="47"/>
      <c r="G60" s="47"/>
      <c r="H60" s="47"/>
      <c r="I60" s="47"/>
      <c r="J60" s="50" t="s">
        <v>43</v>
      </c>
      <c r="O60" s="52"/>
      <c r="R60" s="51" t="s">
        <v>29</v>
      </c>
      <c r="X60" s="50" t="s">
        <v>43</v>
      </c>
      <c r="AC60" s="52"/>
    </row>
    <row r="61" spans="4:29" s="51" customFormat="1" ht="12.75">
      <c r="D61" s="51" t="s">
        <v>29</v>
      </c>
      <c r="J61" s="53"/>
      <c r="K61" s="54">
        <f>SUM(J54)</f>
        <v>0</v>
      </c>
      <c r="O61" s="52"/>
      <c r="R61" s="51" t="s">
        <v>29</v>
      </c>
      <c r="X61" s="53"/>
      <c r="Y61" s="54">
        <f>SUM(X54)</f>
        <v>0</v>
      </c>
      <c r="AC61" s="52"/>
    </row>
    <row r="62" spans="15:29" s="51" customFormat="1" ht="12.75">
      <c r="O62" s="52"/>
      <c r="AC62" s="52"/>
    </row>
    <row r="63" spans="2:29" s="57" customFormat="1" ht="12.75">
      <c r="B63" s="51"/>
      <c r="C63" s="51"/>
      <c r="D63" s="41" t="s">
        <v>44</v>
      </c>
      <c r="E63" s="38"/>
      <c r="F63" s="38"/>
      <c r="G63" s="38"/>
      <c r="H63" s="38"/>
      <c r="I63" s="38"/>
      <c r="J63" s="55" t="s">
        <v>45</v>
      </c>
      <c r="K63" s="56" t="s">
        <v>46</v>
      </c>
      <c r="M63" s="55" t="s">
        <v>32</v>
      </c>
      <c r="O63" s="58"/>
      <c r="R63" s="41" t="s">
        <v>44</v>
      </c>
      <c r="S63" s="38"/>
      <c r="T63" s="38"/>
      <c r="U63" s="38"/>
      <c r="V63" s="38"/>
      <c r="W63" s="38"/>
      <c r="X63" s="55" t="s">
        <v>45</v>
      </c>
      <c r="Y63" s="56" t="s">
        <v>46</v>
      </c>
      <c r="AA63" s="55" t="s">
        <v>32</v>
      </c>
      <c r="AC63" s="58"/>
    </row>
    <row r="64" spans="4:29" s="57" customFormat="1" ht="12.75">
      <c r="D64" s="41" t="s">
        <v>47</v>
      </c>
      <c r="E64" s="38"/>
      <c r="F64" s="38"/>
      <c r="G64" s="38"/>
      <c r="H64" s="59">
        <f>+M54</f>
        <v>0</v>
      </c>
      <c r="I64" s="38"/>
      <c r="J64" s="55" t="s">
        <v>48</v>
      </c>
      <c r="K64" s="56"/>
      <c r="M64" s="60"/>
      <c r="O64" s="58"/>
      <c r="R64" s="41" t="s">
        <v>47</v>
      </c>
      <c r="S64" s="38"/>
      <c r="T64" s="38"/>
      <c r="U64" s="38"/>
      <c r="V64" s="59">
        <f>+AA54</f>
        <v>0</v>
      </c>
      <c r="W64" s="38"/>
      <c r="X64" s="55" t="s">
        <v>48</v>
      </c>
      <c r="Y64" s="56"/>
      <c r="AA64" s="60"/>
      <c r="AC64" s="58"/>
    </row>
    <row r="65" spans="10:29" s="57" customFormat="1" ht="12.75">
      <c r="J65" s="55" t="s">
        <v>49</v>
      </c>
      <c r="K65" s="61">
        <f>+D51</f>
        <v>2023</v>
      </c>
      <c r="M65" s="62">
        <v>9</v>
      </c>
      <c r="O65" s="58"/>
      <c r="X65" s="55" t="s">
        <v>49</v>
      </c>
      <c r="Y65" s="61">
        <f>+R51</f>
        <v>2023</v>
      </c>
      <c r="AA65" s="62">
        <v>12</v>
      </c>
      <c r="AC65" s="58"/>
    </row>
    <row r="66" spans="8:29" s="57" customFormat="1" ht="12.75">
      <c r="H66" s="60"/>
      <c r="J66" s="55" t="s">
        <v>50</v>
      </c>
      <c r="K66" s="55"/>
      <c r="O66" s="58"/>
      <c r="V66" s="60"/>
      <c r="X66" s="55" t="s">
        <v>50</v>
      </c>
      <c r="Y66" s="55"/>
      <c r="AC66" s="58"/>
    </row>
    <row r="67" spans="15:29" s="57" customFormat="1" ht="12.75">
      <c r="O67" s="58"/>
      <c r="AC67" s="58"/>
    </row>
    <row r="68" spans="2:29" s="51" customFormat="1" ht="12.75">
      <c r="B68" s="57"/>
      <c r="C68" s="57"/>
      <c r="D68" s="57" t="s">
        <v>71</v>
      </c>
      <c r="E68" s="57"/>
      <c r="F68" s="57"/>
      <c r="G68" s="57"/>
      <c r="H68" s="41" t="s">
        <v>29</v>
      </c>
      <c r="I68" s="38"/>
      <c r="J68" s="50" t="s">
        <v>51</v>
      </c>
      <c r="O68" s="52"/>
      <c r="R68" s="51" t="s">
        <v>69</v>
      </c>
      <c r="V68" s="41" t="s">
        <v>29</v>
      </c>
      <c r="W68" s="38"/>
      <c r="X68" s="50" t="s">
        <v>51</v>
      </c>
      <c r="AC68" s="52"/>
    </row>
    <row r="69" spans="4:29" s="51" customFormat="1" ht="12.75">
      <c r="D69" s="51" t="s">
        <v>68</v>
      </c>
      <c r="J69" s="63"/>
      <c r="K69" s="64">
        <f>SUM(H54)</f>
        <v>0</v>
      </c>
      <c r="L69" s="65"/>
      <c r="M69" s="66" t="s">
        <v>29</v>
      </c>
      <c r="O69" s="52"/>
      <c r="R69" s="51" t="s">
        <v>68</v>
      </c>
      <c r="X69" s="63"/>
      <c r="Y69" s="64">
        <f>SUM(V54)</f>
        <v>0</v>
      </c>
      <c r="Z69" s="65"/>
      <c r="AA69" s="66" t="s">
        <v>29</v>
      </c>
      <c r="AC69" s="52"/>
    </row>
    <row r="70" spans="4:29" s="51" customFormat="1" ht="12.75">
      <c r="D70" s="51" t="s">
        <v>15</v>
      </c>
      <c r="O70" s="52"/>
      <c r="R70" s="51" t="s">
        <v>0</v>
      </c>
      <c r="AC70" s="52"/>
    </row>
    <row r="71" spans="15:29" s="51" customFormat="1" ht="12.75">
      <c r="O71" s="52"/>
      <c r="AC71" s="52"/>
    </row>
    <row r="72" spans="2:29" s="51" customFormat="1" ht="4.5" customHeight="1"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68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</row>
    <row r="73" spans="15:29" s="51" customFormat="1" ht="3.75" customHeight="1"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52"/>
    </row>
    <row r="74" spans="15:29" s="51" customFormat="1" ht="12.75">
      <c r="O74" s="68"/>
      <c r="P74" s="51" t="s">
        <v>29</v>
      </c>
      <c r="AC74" s="68"/>
    </row>
    <row r="75" spans="2:29" ht="12.75"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68"/>
      <c r="P75" s="51" t="s">
        <v>56</v>
      </c>
      <c r="Q75" s="51" t="s">
        <v>29</v>
      </c>
      <c r="R75" s="67" t="s">
        <v>29</v>
      </c>
      <c r="S75" s="51"/>
      <c r="T75" s="37" t="s">
        <v>29</v>
      </c>
      <c r="AC75" s="69"/>
    </row>
    <row r="76" spans="15:29" ht="12.75">
      <c r="O76" s="69"/>
      <c r="P76" s="38" t="s">
        <v>46</v>
      </c>
      <c r="R76" s="28">
        <f>+R51</f>
        <v>2023</v>
      </c>
      <c r="AC76" s="69"/>
    </row>
    <row r="77" spans="15:29" ht="12.75">
      <c r="O77" s="69"/>
      <c r="AC77" s="69"/>
    </row>
    <row r="78" spans="15:29" ht="13.5" thickBot="1">
      <c r="O78" s="69"/>
      <c r="P78" s="17" t="s">
        <v>35</v>
      </c>
      <c r="Q78" s="41"/>
      <c r="R78" s="17" t="s">
        <v>36</v>
      </c>
      <c r="S78" s="41"/>
      <c r="T78" s="17" t="s">
        <v>37</v>
      </c>
      <c r="U78" s="41"/>
      <c r="V78" s="17" t="s">
        <v>61</v>
      </c>
      <c r="W78" s="41"/>
      <c r="Y78" s="41"/>
      <c r="Z78" s="41"/>
      <c r="AB78" s="41"/>
      <c r="AC78" s="69"/>
    </row>
    <row r="79" spans="15:29" ht="13.5" thickBot="1">
      <c r="O79" s="69"/>
      <c r="P79" s="103">
        <f>+TOTAL!O160</f>
        <v>0</v>
      </c>
      <c r="Q79" s="104" t="s">
        <v>29</v>
      </c>
      <c r="R79" s="103">
        <f>+TOTAL!P160</f>
        <v>0</v>
      </c>
      <c r="S79" s="104" t="s">
        <v>29</v>
      </c>
      <c r="T79" s="103">
        <f>+TOTAL!Q160</f>
        <v>0</v>
      </c>
      <c r="U79" s="104" t="s">
        <v>29</v>
      </c>
      <c r="V79" s="103">
        <f>+P79+R79+T79</f>
        <v>0</v>
      </c>
      <c r="W79" s="44" t="s">
        <v>29</v>
      </c>
      <c r="Y79" s="44"/>
      <c r="AB79" s="38" t="s">
        <v>29</v>
      </c>
      <c r="AC79" s="69"/>
    </row>
    <row r="80" spans="15:29" ht="12.75">
      <c r="O80" s="69"/>
      <c r="T80" s="38" t="s">
        <v>29</v>
      </c>
      <c r="V80" s="38" t="s">
        <v>29</v>
      </c>
      <c r="AA80" s="38" t="s">
        <v>41</v>
      </c>
      <c r="AC80" s="69"/>
    </row>
    <row r="81" spans="15:29" ht="12.75">
      <c r="O81" s="69"/>
      <c r="T81" s="38" t="s">
        <v>29</v>
      </c>
      <c r="V81" s="44" t="s">
        <v>29</v>
      </c>
      <c r="AC81" s="69"/>
    </row>
    <row r="82" spans="15:29" ht="12.75">
      <c r="O82" s="69"/>
      <c r="AC82" s="69"/>
    </row>
    <row r="83" spans="15:29" ht="5.25" customHeight="1"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C65"/>
  <sheetViews>
    <sheetView zoomScalePageLayoutView="0" workbookViewId="0" topLeftCell="A1">
      <selection activeCell="D11" sqref="D11:N22"/>
    </sheetView>
  </sheetViews>
  <sheetFormatPr defaultColWidth="9.140625" defaultRowHeight="12.75"/>
  <cols>
    <col min="1" max="1" width="2.140625" style="51" customWidth="1"/>
    <col min="2" max="2" width="11.421875" style="51" customWidth="1"/>
    <col min="3" max="3" width="2.28125" style="51" customWidth="1"/>
    <col min="4" max="4" width="9.140625" style="51" customWidth="1"/>
    <col min="5" max="5" width="0.71875" style="51" customWidth="1"/>
    <col min="6" max="6" width="9.140625" style="51" customWidth="1"/>
    <col min="7" max="7" width="2.140625" style="51" hidden="1" customWidth="1"/>
    <col min="8" max="8" width="6.00390625" style="51" customWidth="1"/>
    <col min="9" max="9" width="0.42578125" style="51" customWidth="1"/>
    <col min="10" max="10" width="9.140625" style="51" customWidth="1"/>
    <col min="11" max="11" width="10.00390625" style="51" customWidth="1"/>
    <col min="12" max="12" width="9.140625" style="51" hidden="1" customWidth="1"/>
    <col min="13" max="13" width="6.28125" style="51" customWidth="1"/>
    <col min="14" max="14" width="9.140625" style="51" customWidth="1"/>
    <col min="15" max="15" width="1.28515625" style="51" customWidth="1"/>
    <col min="16" max="16" width="13.28125" style="51" customWidth="1"/>
    <col min="17" max="17" width="1.8515625" style="51" customWidth="1"/>
    <col min="18" max="18" width="9.140625" style="51" customWidth="1"/>
    <col min="19" max="19" width="2.28125" style="51" customWidth="1"/>
    <col min="20" max="20" width="10.8515625" style="51" customWidth="1"/>
    <col min="21" max="21" width="2.28125" style="51" customWidth="1"/>
    <col min="22" max="22" width="5.7109375" style="51" customWidth="1"/>
    <col min="23" max="23" width="3.140625" style="51" customWidth="1"/>
    <col min="24" max="24" width="15.00390625" style="51" customWidth="1"/>
    <col min="25" max="25" width="8.00390625" style="51" customWidth="1"/>
    <col min="26" max="26" width="2.8515625" style="51" customWidth="1"/>
    <col min="27" max="27" width="5.8515625" style="51" customWidth="1"/>
    <col min="28" max="28" width="9.140625" style="51" customWidth="1"/>
    <col min="29" max="29" width="0.42578125" style="51" customWidth="1"/>
    <col min="30" max="16384" width="9.140625" style="51" customWidth="1"/>
  </cols>
  <sheetData>
    <row r="1" spans="2:29" s="34" customFormat="1" ht="12.75">
      <c r="B1" s="34" t="s">
        <v>29</v>
      </c>
      <c r="D1" s="36" t="s">
        <v>0</v>
      </c>
      <c r="J1" s="34" t="s">
        <v>29</v>
      </c>
      <c r="O1" s="35"/>
      <c r="P1" s="34" t="s">
        <v>29</v>
      </c>
      <c r="R1" s="36" t="s">
        <v>33</v>
      </c>
      <c r="AC1" s="70"/>
    </row>
    <row r="2" spans="2:29" s="38" customFormat="1" ht="12.75">
      <c r="B2" s="34" t="s">
        <v>34</v>
      </c>
      <c r="C2" s="34" t="s">
        <v>29</v>
      </c>
      <c r="D2" s="36" t="s">
        <v>21</v>
      </c>
      <c r="E2" s="34"/>
      <c r="F2" s="37" t="str">
        <f>+'NAME YEAR END'!C1</f>
        <v>NAME</v>
      </c>
      <c r="J2" s="38" t="s">
        <v>29</v>
      </c>
      <c r="O2" s="39"/>
      <c r="P2" s="38" t="s">
        <v>34</v>
      </c>
      <c r="Q2" s="38" t="s">
        <v>29</v>
      </c>
      <c r="R2" s="40" t="s">
        <v>13</v>
      </c>
      <c r="T2" s="37" t="str">
        <f>+F2</f>
        <v>NAME</v>
      </c>
      <c r="AC2" s="71"/>
    </row>
    <row r="3" spans="4:29" s="38" customFormat="1" ht="12.75">
      <c r="D3" s="40">
        <f>+'NAME YEAR END'!C3</f>
        <v>2023</v>
      </c>
      <c r="O3" s="39"/>
      <c r="R3" s="40">
        <f>+D3</f>
        <v>2023</v>
      </c>
      <c r="AC3" s="71"/>
    </row>
    <row r="4" spans="15:29" s="38" customFormat="1" ht="12.75">
      <c r="O4" s="39"/>
      <c r="AC4" s="71"/>
    </row>
    <row r="5" spans="2:29" s="41" customFormat="1" ht="12.7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O5" s="42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C5" s="72"/>
    </row>
    <row r="6" spans="14:29" s="38" customFormat="1" ht="12.75">
      <c r="N6" s="38" t="s">
        <v>29</v>
      </c>
      <c r="O6" s="39" t="s">
        <v>29</v>
      </c>
      <c r="AB6" s="38" t="s">
        <v>29</v>
      </c>
      <c r="AC6" s="71" t="s">
        <v>29</v>
      </c>
    </row>
    <row r="7" spans="6:29" s="38" customFormat="1" ht="12.75">
      <c r="F7" s="38" t="s">
        <v>29</v>
      </c>
      <c r="H7" s="38" t="s">
        <v>29</v>
      </c>
      <c r="M7" s="38" t="s">
        <v>41</v>
      </c>
      <c r="O7" s="39"/>
      <c r="T7" s="38" t="s">
        <v>29</v>
      </c>
      <c r="V7" s="38" t="s">
        <v>29</v>
      </c>
      <c r="AA7" s="38" t="s">
        <v>41</v>
      </c>
      <c r="AC7" s="71"/>
    </row>
    <row r="8" spans="6:29" s="38" customFormat="1" ht="12.75">
      <c r="F8" s="38" t="s">
        <v>29</v>
      </c>
      <c r="H8" s="44" t="s">
        <v>29</v>
      </c>
      <c r="O8" s="39"/>
      <c r="T8" s="38" t="s">
        <v>29</v>
      </c>
      <c r="V8" s="44" t="s">
        <v>29</v>
      </c>
      <c r="AC8" s="71"/>
    </row>
    <row r="9" spans="2:29" s="47" customFormat="1" ht="15.75">
      <c r="B9" s="37">
        <v>2</v>
      </c>
      <c r="C9" s="38"/>
      <c r="D9" s="46" t="s">
        <v>42</v>
      </c>
      <c r="E9" s="46"/>
      <c r="F9" s="46"/>
      <c r="G9" s="46"/>
      <c r="H9" s="46"/>
      <c r="I9" s="46"/>
      <c r="J9" s="46"/>
      <c r="O9" s="48"/>
      <c r="P9" s="37">
        <v>2</v>
      </c>
      <c r="Q9" s="38"/>
      <c r="R9" s="46" t="s">
        <v>42</v>
      </c>
      <c r="S9" s="46"/>
      <c r="T9" s="46"/>
      <c r="U9" s="46"/>
      <c r="V9" s="46"/>
      <c r="W9" s="46"/>
      <c r="X9" s="46"/>
      <c r="AC9" s="48"/>
    </row>
    <row r="10" spans="10:29" s="47" customFormat="1" ht="12.75">
      <c r="J10" s="49"/>
      <c r="O10" s="48"/>
      <c r="X10" s="49"/>
      <c r="AC10" s="48"/>
    </row>
    <row r="11" spans="2:29" s="47" customFormat="1" ht="12.75">
      <c r="B11" s="47" t="s">
        <v>29</v>
      </c>
      <c r="O11" s="48"/>
      <c r="P11" s="47" t="s">
        <v>29</v>
      </c>
      <c r="AC11" s="48"/>
    </row>
    <row r="12" spans="2:29" ht="12.75">
      <c r="B12" s="47"/>
      <c r="C12" s="47"/>
      <c r="D12" s="47" t="s">
        <v>29</v>
      </c>
      <c r="E12" s="47"/>
      <c r="F12" s="47"/>
      <c r="G12" s="47"/>
      <c r="H12" s="47"/>
      <c r="I12" s="47"/>
      <c r="J12" s="50" t="s">
        <v>43</v>
      </c>
      <c r="O12" s="52"/>
      <c r="R12" s="51" t="s">
        <v>29</v>
      </c>
      <c r="X12" s="50" t="s">
        <v>43</v>
      </c>
      <c r="AC12" s="52"/>
    </row>
    <row r="13" spans="4:29" ht="12.75">
      <c r="D13" s="51" t="s">
        <v>29</v>
      </c>
      <c r="J13" s="53"/>
      <c r="K13" s="54">
        <f>+'Q PAYMENTS'!C8</f>
        <v>0</v>
      </c>
      <c r="O13" s="52"/>
      <c r="R13" s="51" t="s">
        <v>29</v>
      </c>
      <c r="X13" s="53"/>
      <c r="Y13" s="54">
        <f>+'Q PAYMENTS'!C14</f>
        <v>0</v>
      </c>
      <c r="AC13" s="52"/>
    </row>
    <row r="14" spans="15:29" ht="12.75">
      <c r="O14" s="52"/>
      <c r="AC14" s="52"/>
    </row>
    <row r="15" spans="2:29" s="57" customFormat="1" ht="12.75">
      <c r="B15" s="51"/>
      <c r="C15" s="51"/>
      <c r="D15" s="41" t="s">
        <v>44</v>
      </c>
      <c r="E15" s="38"/>
      <c r="F15" s="38"/>
      <c r="G15" s="38"/>
      <c r="H15" s="38"/>
      <c r="I15" s="38"/>
      <c r="J15" s="55" t="s">
        <v>45</v>
      </c>
      <c r="K15" s="56" t="s">
        <v>46</v>
      </c>
      <c r="M15" s="55" t="s">
        <v>32</v>
      </c>
      <c r="O15" s="58"/>
      <c r="R15" s="41" t="s">
        <v>44</v>
      </c>
      <c r="S15" s="38"/>
      <c r="T15" s="38"/>
      <c r="U15" s="38"/>
      <c r="V15" s="38"/>
      <c r="W15" s="38"/>
      <c r="X15" s="55" t="s">
        <v>45</v>
      </c>
      <c r="Y15" s="56" t="s">
        <v>46</v>
      </c>
      <c r="AA15" s="55" t="s">
        <v>32</v>
      </c>
      <c r="AC15" s="58"/>
    </row>
    <row r="16" spans="4:29" s="57" customFormat="1" ht="12.75">
      <c r="D16" s="41" t="s">
        <v>47</v>
      </c>
      <c r="E16" s="38"/>
      <c r="F16" s="38"/>
      <c r="G16" s="38"/>
      <c r="H16" s="59">
        <f>+TOTAL!U41</f>
        <v>0</v>
      </c>
      <c r="I16" s="38"/>
      <c r="J16" s="55" t="s">
        <v>48</v>
      </c>
      <c r="K16" s="56"/>
      <c r="M16" s="60"/>
      <c r="O16" s="58"/>
      <c r="R16" s="41" t="s">
        <v>47</v>
      </c>
      <c r="S16" s="38"/>
      <c r="T16" s="38"/>
      <c r="U16" s="38"/>
      <c r="V16" s="59">
        <f>+TOTAL!U80</f>
        <v>0</v>
      </c>
      <c r="W16" s="38"/>
      <c r="X16" s="55" t="s">
        <v>48</v>
      </c>
      <c r="Y16" s="56"/>
      <c r="AA16" s="60"/>
      <c r="AC16" s="58"/>
    </row>
    <row r="17" spans="10:29" s="57" customFormat="1" ht="12.75">
      <c r="J17" s="55" t="s">
        <v>49</v>
      </c>
      <c r="K17" s="61">
        <f>+D3</f>
        <v>2023</v>
      </c>
      <c r="M17" s="62">
        <v>3</v>
      </c>
      <c r="O17" s="58"/>
      <c r="X17" s="55" t="s">
        <v>49</v>
      </c>
      <c r="Y17" s="61">
        <f>+D3</f>
        <v>2023</v>
      </c>
      <c r="AA17" s="62">
        <v>6</v>
      </c>
      <c r="AC17" s="58"/>
    </row>
    <row r="18" spans="8:29" s="57" customFormat="1" ht="12.75">
      <c r="H18" s="60"/>
      <c r="J18" s="55" t="s">
        <v>50</v>
      </c>
      <c r="K18" s="55"/>
      <c r="O18" s="58"/>
      <c r="V18" s="60"/>
      <c r="X18" s="55" t="s">
        <v>50</v>
      </c>
      <c r="Y18" s="55"/>
      <c r="AC18" s="58"/>
    </row>
    <row r="19" spans="15:29" s="57" customFormat="1" ht="12.75">
      <c r="O19" s="58"/>
      <c r="R19" s="57" t="s">
        <v>69</v>
      </c>
      <c r="AC19" s="58"/>
    </row>
    <row r="20" spans="2:29" ht="12.75">
      <c r="B20" s="57"/>
      <c r="C20" s="57"/>
      <c r="D20" s="57" t="s">
        <v>69</v>
      </c>
      <c r="E20" s="57"/>
      <c r="F20" s="57"/>
      <c r="G20" s="57"/>
      <c r="H20" s="41" t="s">
        <v>29</v>
      </c>
      <c r="I20" s="38"/>
      <c r="J20" s="50" t="s">
        <v>51</v>
      </c>
      <c r="O20" s="52"/>
      <c r="R20" s="51" t="s">
        <v>68</v>
      </c>
      <c r="V20" s="41" t="s">
        <v>29</v>
      </c>
      <c r="W20" s="38"/>
      <c r="X20" s="50" t="s">
        <v>51</v>
      </c>
      <c r="AC20" s="52"/>
    </row>
    <row r="21" spans="4:29" ht="12.75">
      <c r="D21" s="51" t="s">
        <v>68</v>
      </c>
      <c r="J21" s="63"/>
      <c r="K21" s="64">
        <f>+'Q PAYMENTS'!G8</f>
        <v>0</v>
      </c>
      <c r="L21" s="65"/>
      <c r="M21" s="66" t="s">
        <v>29</v>
      </c>
      <c r="O21" s="52"/>
      <c r="R21" s="51" t="s">
        <v>24</v>
      </c>
      <c r="X21" s="63"/>
      <c r="Y21" s="64">
        <f>+'Q PAYMENTS'!G14</f>
        <v>0</v>
      </c>
      <c r="Z21" s="65"/>
      <c r="AA21" s="66" t="s">
        <v>29</v>
      </c>
      <c r="AC21" s="52"/>
    </row>
    <row r="22" spans="4:29" ht="12.75">
      <c r="D22" s="51" t="s">
        <v>33</v>
      </c>
      <c r="O22" s="52"/>
      <c r="AC22" s="52"/>
    </row>
    <row r="23" spans="15:29" ht="12.75">
      <c r="O23" s="52"/>
      <c r="AC23" s="52"/>
    </row>
    <row r="24" spans="2:29" ht="4.5" customHeight="1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</row>
    <row r="25" spans="2:29" ht="12.75">
      <c r="B25" s="51" t="s">
        <v>29</v>
      </c>
      <c r="D25" s="67" t="s">
        <v>24</v>
      </c>
      <c r="O25" s="52"/>
      <c r="P25" s="51" t="s">
        <v>29</v>
      </c>
      <c r="R25" s="67" t="s">
        <v>15</v>
      </c>
      <c r="AC25" s="52"/>
    </row>
    <row r="26" spans="2:29" s="38" customFormat="1" ht="12.75">
      <c r="B26" s="51" t="s">
        <v>34</v>
      </c>
      <c r="C26" s="51" t="s">
        <v>29</v>
      </c>
      <c r="D26" s="67" t="s">
        <v>25</v>
      </c>
      <c r="E26" s="51"/>
      <c r="F26" s="37" t="str">
        <f>+F2</f>
        <v>NAME</v>
      </c>
      <c r="O26" s="39"/>
      <c r="P26" s="38" t="s">
        <v>34</v>
      </c>
      <c r="Q26" s="38" t="s">
        <v>29</v>
      </c>
      <c r="R26" s="40" t="s">
        <v>17</v>
      </c>
      <c r="T26" s="37" t="str">
        <f>+F26</f>
        <v>NAME</v>
      </c>
      <c r="AC26" s="39"/>
    </row>
    <row r="27" spans="4:29" s="38" customFormat="1" ht="12.75">
      <c r="D27" s="40">
        <f>+D3</f>
        <v>2023</v>
      </c>
      <c r="O27" s="39"/>
      <c r="R27" s="40">
        <f>+D27</f>
        <v>2023</v>
      </c>
      <c r="AC27" s="39"/>
    </row>
    <row r="28" spans="15:29" s="38" customFormat="1" ht="12.75">
      <c r="O28" s="39"/>
      <c r="AC28" s="39"/>
    </row>
    <row r="29" spans="14:29" s="38" customFormat="1" ht="12.75">
      <c r="N29" s="41"/>
      <c r="O29" s="42"/>
      <c r="AB29" s="41"/>
      <c r="AC29" s="42"/>
    </row>
    <row r="30" spans="14:29" s="38" customFormat="1" ht="12.75">
      <c r="N30" s="38" t="s">
        <v>29</v>
      </c>
      <c r="O30" s="39" t="s">
        <v>29</v>
      </c>
      <c r="AB30" s="38" t="s">
        <v>29</v>
      </c>
      <c r="AC30" s="39" t="s">
        <v>29</v>
      </c>
    </row>
    <row r="31" spans="6:29" s="38" customFormat="1" ht="12.75">
      <c r="F31" s="38" t="s">
        <v>29</v>
      </c>
      <c r="H31" s="38" t="s">
        <v>29</v>
      </c>
      <c r="M31" s="38" t="s">
        <v>41</v>
      </c>
      <c r="O31" s="39"/>
      <c r="T31" s="38" t="s">
        <v>29</v>
      </c>
      <c r="V31" s="38" t="s">
        <v>29</v>
      </c>
      <c r="AA31" s="38" t="s">
        <v>41</v>
      </c>
      <c r="AC31" s="39"/>
    </row>
    <row r="32" spans="6:29" s="38" customFormat="1" ht="12.75">
      <c r="F32" s="38" t="s">
        <v>29</v>
      </c>
      <c r="H32" s="44" t="s">
        <v>29</v>
      </c>
      <c r="O32" s="39"/>
      <c r="T32" s="38" t="s">
        <v>29</v>
      </c>
      <c r="V32" s="44" t="s">
        <v>29</v>
      </c>
      <c r="AC32" s="39"/>
    </row>
    <row r="33" spans="2:29" s="47" customFormat="1" ht="15.75">
      <c r="B33" s="37">
        <v>2</v>
      </c>
      <c r="C33" s="38"/>
      <c r="D33" s="46" t="s">
        <v>42</v>
      </c>
      <c r="E33" s="46"/>
      <c r="F33" s="46"/>
      <c r="G33" s="46"/>
      <c r="H33" s="46"/>
      <c r="I33" s="46"/>
      <c r="J33" s="46"/>
      <c r="O33" s="48"/>
      <c r="P33" s="37">
        <v>2</v>
      </c>
      <c r="Q33" s="38"/>
      <c r="R33" s="46" t="s">
        <v>42</v>
      </c>
      <c r="S33" s="46"/>
      <c r="T33" s="46"/>
      <c r="U33" s="46"/>
      <c r="V33" s="46"/>
      <c r="W33" s="46"/>
      <c r="X33" s="46"/>
      <c r="AC33" s="48"/>
    </row>
    <row r="34" spans="10:29" s="47" customFormat="1" ht="12.75">
      <c r="J34" s="49"/>
      <c r="O34" s="48"/>
      <c r="X34" s="49"/>
      <c r="AC34" s="48"/>
    </row>
    <row r="35" spans="2:29" s="47" customFormat="1" ht="12.75">
      <c r="B35" s="47" t="s">
        <v>29</v>
      </c>
      <c r="O35" s="48"/>
      <c r="P35" s="47" t="s">
        <v>29</v>
      </c>
      <c r="AC35" s="48"/>
    </row>
    <row r="36" spans="2:29" ht="12.75">
      <c r="B36" s="47"/>
      <c r="C36" s="47"/>
      <c r="D36" s="47" t="s">
        <v>29</v>
      </c>
      <c r="E36" s="47"/>
      <c r="F36" s="47"/>
      <c r="G36" s="47"/>
      <c r="H36" s="47"/>
      <c r="I36" s="47"/>
      <c r="J36" s="50" t="s">
        <v>43</v>
      </c>
      <c r="O36" s="52"/>
      <c r="R36" s="51" t="s">
        <v>29</v>
      </c>
      <c r="X36" s="50" t="s">
        <v>43</v>
      </c>
      <c r="AC36" s="52"/>
    </row>
    <row r="37" spans="4:29" ht="12.75">
      <c r="D37" s="51" t="s">
        <v>29</v>
      </c>
      <c r="J37" s="53"/>
      <c r="K37" s="54">
        <f>+'Q PAYMENTS'!C20</f>
        <v>0</v>
      </c>
      <c r="O37" s="52"/>
      <c r="R37" s="51" t="s">
        <v>29</v>
      </c>
      <c r="X37" s="53"/>
      <c r="Y37" s="54">
        <f>+'Q PAYMENTS'!C26</f>
        <v>0</v>
      </c>
      <c r="AC37" s="52"/>
    </row>
    <row r="38" spans="15:29" ht="12.75">
      <c r="O38" s="52"/>
      <c r="AC38" s="52"/>
    </row>
    <row r="39" spans="2:29" s="57" customFormat="1" ht="12.75">
      <c r="B39" s="51"/>
      <c r="C39" s="51"/>
      <c r="D39" s="41" t="s">
        <v>44</v>
      </c>
      <c r="E39" s="38"/>
      <c r="F39" s="38"/>
      <c r="G39" s="38"/>
      <c r="H39" s="38"/>
      <c r="I39" s="38"/>
      <c r="J39" s="55" t="s">
        <v>45</v>
      </c>
      <c r="K39" s="56" t="s">
        <v>46</v>
      </c>
      <c r="M39" s="55" t="s">
        <v>32</v>
      </c>
      <c r="O39" s="58"/>
      <c r="R39" s="41" t="s">
        <v>44</v>
      </c>
      <c r="S39" s="38"/>
      <c r="T39" s="38"/>
      <c r="U39" s="38"/>
      <c r="V39" s="38"/>
      <c r="W39" s="38"/>
      <c r="X39" s="55" t="s">
        <v>45</v>
      </c>
      <c r="Y39" s="56" t="s">
        <v>46</v>
      </c>
      <c r="AA39" s="55" t="s">
        <v>32</v>
      </c>
      <c r="AC39" s="58"/>
    </row>
    <row r="40" spans="4:29" s="57" customFormat="1" ht="12.75">
      <c r="D40" s="41" t="s">
        <v>47</v>
      </c>
      <c r="E40" s="38"/>
      <c r="F40" s="38"/>
      <c r="G40" s="38"/>
      <c r="H40" s="59">
        <f>+TOTAL!U119</f>
        <v>0</v>
      </c>
      <c r="I40" s="38"/>
      <c r="J40" s="55" t="s">
        <v>48</v>
      </c>
      <c r="K40" s="56"/>
      <c r="M40" s="60"/>
      <c r="O40" s="58"/>
      <c r="R40" s="41" t="s">
        <v>47</v>
      </c>
      <c r="S40" s="38"/>
      <c r="T40" s="38"/>
      <c r="U40" s="38"/>
      <c r="V40" s="59">
        <f>+TOTAL!U158</f>
        <v>0</v>
      </c>
      <c r="W40" s="38"/>
      <c r="X40" s="55" t="s">
        <v>48</v>
      </c>
      <c r="Y40" s="56"/>
      <c r="AA40" s="60"/>
      <c r="AC40" s="58"/>
    </row>
    <row r="41" spans="10:29" s="57" customFormat="1" ht="12.75">
      <c r="J41" s="55" t="s">
        <v>49</v>
      </c>
      <c r="K41" s="61">
        <f>+D27</f>
        <v>2023</v>
      </c>
      <c r="M41" s="62">
        <v>9</v>
      </c>
      <c r="O41" s="58"/>
      <c r="X41" s="55" t="s">
        <v>49</v>
      </c>
      <c r="Y41" s="61">
        <f>+R27</f>
        <v>2023</v>
      </c>
      <c r="AA41" s="62">
        <v>12</v>
      </c>
      <c r="AC41" s="58"/>
    </row>
    <row r="42" spans="8:29" s="57" customFormat="1" ht="12.75">
      <c r="H42" s="60"/>
      <c r="J42" s="55" t="s">
        <v>50</v>
      </c>
      <c r="K42" s="55"/>
      <c r="O42" s="58"/>
      <c r="V42" s="60"/>
      <c r="X42" s="55" t="s">
        <v>50</v>
      </c>
      <c r="Y42" s="55"/>
      <c r="AC42" s="58"/>
    </row>
    <row r="43" spans="15:29" s="57" customFormat="1" ht="12.75">
      <c r="O43" s="58"/>
      <c r="R43" s="57" t="s">
        <v>69</v>
      </c>
      <c r="AC43" s="58"/>
    </row>
    <row r="44" spans="2:29" ht="12.75">
      <c r="B44" s="57"/>
      <c r="C44" s="57"/>
      <c r="D44" s="57" t="s">
        <v>69</v>
      </c>
      <c r="E44" s="57"/>
      <c r="F44" s="57"/>
      <c r="G44" s="57"/>
      <c r="H44" s="41" t="s">
        <v>29</v>
      </c>
      <c r="I44" s="38"/>
      <c r="J44" s="50" t="s">
        <v>51</v>
      </c>
      <c r="O44" s="52"/>
      <c r="R44" s="51" t="s">
        <v>68</v>
      </c>
      <c r="V44" s="41" t="s">
        <v>29</v>
      </c>
      <c r="W44" s="38"/>
      <c r="X44" s="50" t="s">
        <v>51</v>
      </c>
      <c r="AC44" s="52"/>
    </row>
    <row r="45" spans="4:29" ht="12.75">
      <c r="D45" s="51" t="s">
        <v>68</v>
      </c>
      <c r="J45" s="63"/>
      <c r="K45" s="64">
        <f>+'Q PAYMENTS'!G20</f>
        <v>0</v>
      </c>
      <c r="L45" s="65"/>
      <c r="M45" s="66" t="s">
        <v>29</v>
      </c>
      <c r="O45" s="52"/>
      <c r="R45" s="51" t="s">
        <v>0</v>
      </c>
      <c r="X45" s="63"/>
      <c r="Y45" s="64">
        <f>+'Q PAYMENTS'!G26</f>
        <v>0</v>
      </c>
      <c r="Z45" s="65"/>
      <c r="AA45" s="66" t="s">
        <v>29</v>
      </c>
      <c r="AC45" s="52"/>
    </row>
    <row r="46" spans="4:29" ht="12.75">
      <c r="D46" s="51" t="s">
        <v>15</v>
      </c>
      <c r="O46" s="52"/>
      <c r="AC46" s="52"/>
    </row>
    <row r="47" spans="15:29" ht="12.75">
      <c r="O47" s="52"/>
      <c r="AC47" s="52"/>
    </row>
    <row r="48" spans="2:29" ht="5.25" customHeight="1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</row>
    <row r="51" ht="12.75">
      <c r="D51" s="51" t="s">
        <v>108</v>
      </c>
    </row>
    <row r="53" spans="2:13" ht="12.75">
      <c r="B53" s="51" t="s">
        <v>1</v>
      </c>
      <c r="F53" s="51" t="s">
        <v>2</v>
      </c>
      <c r="H53" s="51" t="s">
        <v>29</v>
      </c>
      <c r="I53" s="51" t="s">
        <v>29</v>
      </c>
      <c r="J53" s="51" t="s">
        <v>29</v>
      </c>
      <c r="K53" s="51" t="s">
        <v>29</v>
      </c>
      <c r="M53" s="51" t="s">
        <v>1</v>
      </c>
    </row>
    <row r="54" spans="14:18" ht="12.75">
      <c r="N54" s="51" t="s">
        <v>100</v>
      </c>
      <c r="P54" s="51">
        <f>+TOTAL!R15</f>
        <v>0</v>
      </c>
      <c r="R54" s="51">
        <f>++R53+P54</f>
        <v>0</v>
      </c>
    </row>
    <row r="55" spans="6:18" ht="12.75">
      <c r="F55" s="149">
        <f>+K13+K37+Y13+Y37</f>
        <v>0</v>
      </c>
      <c r="M55" s="151">
        <f>+K21+Y45+Y21+K45</f>
        <v>0</v>
      </c>
      <c r="N55" s="51" t="s">
        <v>101</v>
      </c>
      <c r="P55" s="51">
        <f>+TOTAL!R28</f>
        <v>0</v>
      </c>
      <c r="R55" s="51">
        <f aca="true" t="shared" si="0" ref="R55:R65">++R54+P55</f>
        <v>0</v>
      </c>
    </row>
    <row r="56" spans="14:18" ht="12.75">
      <c r="N56" s="51" t="s">
        <v>102</v>
      </c>
      <c r="P56" s="51">
        <f>+TOTAL!R41</f>
        <v>0</v>
      </c>
      <c r="R56" s="68">
        <f t="shared" si="0"/>
        <v>0</v>
      </c>
    </row>
    <row r="57" spans="14:18" ht="12.75">
      <c r="N57" s="51" t="s">
        <v>103</v>
      </c>
      <c r="P57" s="51">
        <f>+TOTAL!R18</f>
        <v>0</v>
      </c>
      <c r="R57" s="51">
        <f t="shared" si="0"/>
        <v>0</v>
      </c>
    </row>
    <row r="58" spans="14:18" ht="12.75">
      <c r="N58" s="51" t="s">
        <v>102</v>
      </c>
      <c r="P58" s="51">
        <f>+TOTAL!R31</f>
        <v>0</v>
      </c>
      <c r="R58" s="51">
        <f t="shared" si="0"/>
        <v>0</v>
      </c>
    </row>
    <row r="59" spans="14:18" ht="12.75">
      <c r="N59" s="51" t="s">
        <v>100</v>
      </c>
      <c r="P59" s="51">
        <f>+TOTAL!R44</f>
        <v>0</v>
      </c>
      <c r="R59" s="68">
        <f t="shared" si="0"/>
        <v>0</v>
      </c>
    </row>
    <row r="60" spans="14:18" ht="12.75">
      <c r="N60" s="51" t="s">
        <v>100</v>
      </c>
      <c r="P60" s="51">
        <f>+TOTAL!R21</f>
        <v>0</v>
      </c>
      <c r="R60" s="51">
        <f t="shared" si="0"/>
        <v>0</v>
      </c>
    </row>
    <row r="61" spans="14:18" ht="12.75">
      <c r="N61" s="51" t="s">
        <v>103</v>
      </c>
      <c r="P61" s="51">
        <f>+TOTAL!R34</f>
        <v>0</v>
      </c>
      <c r="R61" s="51">
        <f t="shared" si="0"/>
        <v>0</v>
      </c>
    </row>
    <row r="62" spans="14:18" ht="12.75">
      <c r="N62" s="51" t="s">
        <v>104</v>
      </c>
      <c r="P62" s="51">
        <f>+TOTAL!R47</f>
        <v>0</v>
      </c>
      <c r="R62" s="68">
        <f t="shared" si="0"/>
        <v>0</v>
      </c>
    </row>
    <row r="63" spans="14:18" ht="12.75">
      <c r="N63" s="51" t="s">
        <v>105</v>
      </c>
      <c r="P63" s="51">
        <f>+TOTAL!R132</f>
        <v>0</v>
      </c>
      <c r="R63" s="51">
        <f t="shared" si="0"/>
        <v>0</v>
      </c>
    </row>
    <row r="64" spans="14:18" ht="12.75">
      <c r="N64" s="51" t="s">
        <v>106</v>
      </c>
      <c r="P64" s="51">
        <f>+TOTAL!R145</f>
        <v>0</v>
      </c>
      <c r="R64" s="51">
        <f t="shared" si="0"/>
        <v>0</v>
      </c>
    </row>
    <row r="65" spans="14:20" ht="12.75">
      <c r="N65" s="51" t="s">
        <v>107</v>
      </c>
      <c r="P65" s="51">
        <f>+TOTAL!R158</f>
        <v>0</v>
      </c>
      <c r="R65" s="68">
        <f t="shared" si="0"/>
        <v>0</v>
      </c>
      <c r="T65" s="150">
        <f>+R65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I1" sqref="I1"/>
    </sheetView>
  </sheetViews>
  <sheetFormatPr defaultColWidth="9.140625" defaultRowHeight="12.75"/>
  <cols>
    <col min="2" max="2" width="10.140625" style="0" customWidth="1"/>
    <col min="3" max="3" width="10.421875" style="0" customWidth="1"/>
    <col min="7" max="7" width="9.7109375" style="0" customWidth="1"/>
  </cols>
  <sheetData>
    <row r="1" spans="3:7" ht="20.25">
      <c r="C1" s="13" t="s">
        <v>19</v>
      </c>
      <c r="G1" s="92"/>
    </row>
    <row r="2" spans="5:7" ht="12.75">
      <c r="E2" t="s">
        <v>29</v>
      </c>
      <c r="F2" t="s">
        <v>96</v>
      </c>
      <c r="G2" s="172">
        <v>3754.45</v>
      </c>
    </row>
    <row r="3" spans="3:7" ht="15.75">
      <c r="C3" s="132">
        <v>2023</v>
      </c>
      <c r="F3" t="s">
        <v>97</v>
      </c>
      <c r="G3" s="172">
        <v>1002.45</v>
      </c>
    </row>
    <row r="5" spans="3:13" s="11" customFormat="1" ht="12.75">
      <c r="C5" s="11" t="s">
        <v>19</v>
      </c>
      <c r="D5" s="15" t="s">
        <v>2</v>
      </c>
      <c r="E5" s="15" t="s">
        <v>82</v>
      </c>
      <c r="F5" s="15" t="s">
        <v>1</v>
      </c>
      <c r="G5" s="15" t="s">
        <v>4</v>
      </c>
      <c r="H5" s="15" t="s">
        <v>3</v>
      </c>
      <c r="I5" s="15" t="s">
        <v>5</v>
      </c>
      <c r="J5" s="15" t="s">
        <v>5</v>
      </c>
      <c r="K5" s="29" t="s">
        <v>6</v>
      </c>
      <c r="L5" s="29" t="s">
        <v>65</v>
      </c>
      <c r="M5" s="15" t="s">
        <v>7</v>
      </c>
    </row>
    <row r="6" spans="2:14" ht="12.75">
      <c r="B6" s="41">
        <v>1</v>
      </c>
      <c r="C6">
        <f>+TOTAL!C5</f>
        <v>0</v>
      </c>
      <c r="D6" s="75">
        <f>+1!E113</f>
        <v>0</v>
      </c>
      <c r="E6" s="75">
        <f>+1!F113</f>
        <v>0</v>
      </c>
      <c r="F6" s="75">
        <f>+1!G113</f>
        <v>0</v>
      </c>
      <c r="G6" s="75">
        <f>+1!H113</f>
        <v>0</v>
      </c>
      <c r="H6" s="75">
        <f>+1!I113</f>
        <v>0</v>
      </c>
      <c r="I6" s="75">
        <f>+1!J113</f>
        <v>0</v>
      </c>
      <c r="J6" s="75">
        <f>+1!K113</f>
        <v>0</v>
      </c>
      <c r="K6" s="75">
        <f>+1!L113</f>
        <v>0</v>
      </c>
      <c r="L6" s="75">
        <f>+1!M113</f>
        <v>0</v>
      </c>
      <c r="M6" s="75">
        <f>+1!N113</f>
        <v>0</v>
      </c>
      <c r="N6" s="75"/>
    </row>
    <row r="7" spans="2:14" ht="12.75">
      <c r="B7" s="41">
        <v>2</v>
      </c>
      <c r="C7">
        <f>+TOTAL!C6</f>
        <v>0</v>
      </c>
      <c r="D7" s="75">
        <f>SUM(2!E113)</f>
        <v>0</v>
      </c>
      <c r="E7" s="75">
        <f>SUM(2!F113)</f>
        <v>0</v>
      </c>
      <c r="F7" s="75">
        <f>SUM(2!G113)</f>
        <v>0</v>
      </c>
      <c r="G7" s="75">
        <f>SUM(2!H113)</f>
        <v>0</v>
      </c>
      <c r="H7" s="75">
        <f>SUM(2!I113)</f>
        <v>0</v>
      </c>
      <c r="I7" s="75">
        <f>SUM(2!J113)</f>
        <v>0</v>
      </c>
      <c r="J7" s="75">
        <f>SUM(2!K113)</f>
        <v>0</v>
      </c>
      <c r="K7" s="75">
        <f>SUM(2!L113)</f>
        <v>0</v>
      </c>
      <c r="L7" s="75">
        <f>SUM(2!M113)</f>
        <v>0</v>
      </c>
      <c r="M7" s="75">
        <f>SUM(2!N113)</f>
        <v>0</v>
      </c>
      <c r="N7" s="75"/>
    </row>
    <row r="8" spans="2:14" ht="12.75">
      <c r="B8" s="41">
        <v>3</v>
      </c>
      <c r="C8">
        <f>+TOTAL!C7</f>
        <v>0</v>
      </c>
      <c r="D8" s="75">
        <f>3!E113</f>
        <v>0</v>
      </c>
      <c r="E8" s="75">
        <f>3!F113</f>
        <v>0</v>
      </c>
      <c r="F8" s="75">
        <f>3!G113</f>
        <v>0</v>
      </c>
      <c r="G8" s="75">
        <f>3!H113</f>
        <v>0</v>
      </c>
      <c r="H8" s="75">
        <f>3!I113</f>
        <v>0</v>
      </c>
      <c r="I8" s="75">
        <f>3!J113</f>
        <v>0</v>
      </c>
      <c r="J8" s="75">
        <f>3!K113</f>
        <v>0</v>
      </c>
      <c r="K8" s="75">
        <f>3!L113</f>
        <v>0</v>
      </c>
      <c r="L8" s="75">
        <f>3!M113</f>
        <v>0</v>
      </c>
      <c r="M8" s="75">
        <f>3!N113</f>
        <v>0</v>
      </c>
      <c r="N8" s="75"/>
    </row>
    <row r="9" spans="2:14" ht="12.75">
      <c r="B9" s="41">
        <v>4</v>
      </c>
      <c r="C9">
        <f>+TOTAL!C8</f>
        <v>0</v>
      </c>
      <c r="D9" s="75">
        <f>+4!E113</f>
        <v>0</v>
      </c>
      <c r="E9" s="75">
        <f>+4!F113</f>
        <v>0</v>
      </c>
      <c r="F9" s="75">
        <f>+4!G113</f>
        <v>0</v>
      </c>
      <c r="G9" s="75">
        <f>+4!H113</f>
        <v>0</v>
      </c>
      <c r="H9" s="75">
        <f>+4!I113</f>
        <v>0</v>
      </c>
      <c r="I9" s="75">
        <f>+4!J113</f>
        <v>0</v>
      </c>
      <c r="J9" s="75">
        <f>+4!K113</f>
        <v>0</v>
      </c>
      <c r="K9" s="75">
        <f>+4!L113</f>
        <v>0</v>
      </c>
      <c r="L9" s="75">
        <f>+4!M113</f>
        <v>0</v>
      </c>
      <c r="M9" s="75">
        <f>+4!N113</f>
        <v>0</v>
      </c>
      <c r="N9" s="75"/>
    </row>
    <row r="10" spans="2:14" ht="12.75">
      <c r="B10" s="41">
        <v>5</v>
      </c>
      <c r="C10">
        <f>+TOTAL!C9</f>
        <v>0</v>
      </c>
      <c r="D10" s="75">
        <f>+5!E113</f>
        <v>0</v>
      </c>
      <c r="E10" s="75">
        <f>+5!F113</f>
        <v>0</v>
      </c>
      <c r="F10" s="75">
        <f>+5!G113</f>
        <v>0</v>
      </c>
      <c r="G10" s="75">
        <f>+5!H113</f>
        <v>0</v>
      </c>
      <c r="H10" s="75">
        <f>+5!I113</f>
        <v>0</v>
      </c>
      <c r="I10" s="75">
        <f>+5!J113</f>
        <v>0</v>
      </c>
      <c r="J10" s="75">
        <f>+5!K113</f>
        <v>0</v>
      </c>
      <c r="K10" s="75">
        <f>+5!L113</f>
        <v>0</v>
      </c>
      <c r="L10" s="75">
        <f>+5!M113</f>
        <v>0</v>
      </c>
      <c r="M10" s="75">
        <f>+5!N113</f>
        <v>0</v>
      </c>
      <c r="N10" s="75"/>
    </row>
    <row r="11" spans="2:14" ht="12.75">
      <c r="B11" s="41">
        <v>6</v>
      </c>
      <c r="C11">
        <f>+TOTAL!C10</f>
        <v>0</v>
      </c>
      <c r="D11" s="75">
        <f>+6!E113</f>
        <v>0</v>
      </c>
      <c r="E11" s="75">
        <f>+6!F113</f>
        <v>0</v>
      </c>
      <c r="F11" s="75">
        <f>+6!G113</f>
        <v>0</v>
      </c>
      <c r="G11" s="75">
        <f>+6!H113</f>
        <v>0</v>
      </c>
      <c r="H11" s="75">
        <f>+6!I113</f>
        <v>0</v>
      </c>
      <c r="I11" s="75">
        <f>+6!J113</f>
        <v>0</v>
      </c>
      <c r="J11" s="75">
        <f>+6!K113</f>
        <v>0</v>
      </c>
      <c r="K11" s="75">
        <f>+6!L113</f>
        <v>0</v>
      </c>
      <c r="L11" s="75">
        <f>+6!M113</f>
        <v>0</v>
      </c>
      <c r="M11" s="75">
        <f>+6!N113</f>
        <v>0</v>
      </c>
      <c r="N11" s="75"/>
    </row>
    <row r="12" spans="2:14" ht="12.75">
      <c r="B12" s="41">
        <v>7</v>
      </c>
      <c r="C12">
        <f>+TOTAL!C11</f>
        <v>0</v>
      </c>
      <c r="D12" s="75">
        <f>SUM(7!E113)</f>
        <v>0</v>
      </c>
      <c r="E12" s="75">
        <f>SUM(7!F113)</f>
        <v>0</v>
      </c>
      <c r="F12" s="75">
        <f>SUM(7!G113)</f>
        <v>0</v>
      </c>
      <c r="G12" s="75">
        <f>SUM(7!H113)</f>
        <v>0</v>
      </c>
      <c r="H12" s="75">
        <f>SUM(7!I113)</f>
        <v>0</v>
      </c>
      <c r="I12" s="75">
        <f>SUM(7!J113)</f>
        <v>0</v>
      </c>
      <c r="J12" s="75">
        <f>SUM(7!K113)</f>
        <v>0</v>
      </c>
      <c r="K12" s="75">
        <f>SUM(7!L113)</f>
        <v>0</v>
      </c>
      <c r="L12" s="75">
        <f>SUM(7!M113)</f>
        <v>0</v>
      </c>
      <c r="M12" s="75">
        <f>SUM(7!N113)</f>
        <v>0</v>
      </c>
      <c r="N12" s="75"/>
    </row>
    <row r="13" spans="2:14" ht="12.75">
      <c r="B13" s="41">
        <v>8</v>
      </c>
      <c r="C13">
        <f>+TOTAL!C12</f>
        <v>0</v>
      </c>
      <c r="D13" s="75">
        <f>8!E113</f>
        <v>0</v>
      </c>
      <c r="E13" s="75">
        <f>8!F113</f>
        <v>0</v>
      </c>
      <c r="F13" s="75">
        <f>8!G113</f>
        <v>0</v>
      </c>
      <c r="G13" s="75">
        <f>8!H113</f>
        <v>0</v>
      </c>
      <c r="H13" s="75">
        <f>8!I113</f>
        <v>0</v>
      </c>
      <c r="I13" s="75">
        <f>8!J113</f>
        <v>0</v>
      </c>
      <c r="J13" s="75">
        <f>8!K113</f>
        <v>0</v>
      </c>
      <c r="K13" s="75">
        <f>8!L113</f>
        <v>0</v>
      </c>
      <c r="L13" s="75">
        <f>8!M113</f>
        <v>0</v>
      </c>
      <c r="M13" s="75">
        <f>8!N113</f>
        <v>0</v>
      </c>
      <c r="N13" s="75"/>
    </row>
    <row r="14" spans="2:14" ht="12.75">
      <c r="B14" s="41">
        <v>9</v>
      </c>
      <c r="C14">
        <f>+TOTAL!C13</f>
        <v>0</v>
      </c>
      <c r="D14" s="75">
        <f>9!E113</f>
        <v>0</v>
      </c>
      <c r="E14" s="75">
        <f>9!F113</f>
        <v>0</v>
      </c>
      <c r="F14" s="75">
        <f>9!G113</f>
        <v>0</v>
      </c>
      <c r="G14" s="75">
        <f>9!H113</f>
        <v>0</v>
      </c>
      <c r="H14" s="75">
        <f>9!I113</f>
        <v>0</v>
      </c>
      <c r="I14" s="75">
        <f>9!J113</f>
        <v>0</v>
      </c>
      <c r="J14" s="75">
        <f>9!K113</f>
        <v>0</v>
      </c>
      <c r="K14" s="75">
        <f>9!L113</f>
        <v>0</v>
      </c>
      <c r="L14" s="75">
        <f>9!M113</f>
        <v>0</v>
      </c>
      <c r="M14" s="75">
        <f>9!N113</f>
        <v>0</v>
      </c>
      <c r="N14" s="75"/>
    </row>
    <row r="15" spans="2:14" ht="12.75">
      <c r="B15" s="41">
        <v>10</v>
      </c>
      <c r="C15">
        <f>+TOTAL!C14</f>
        <v>0</v>
      </c>
      <c r="D15" s="75">
        <f>+'10'!E113</f>
        <v>0</v>
      </c>
      <c r="E15" s="75">
        <f>+'10'!F113</f>
        <v>0</v>
      </c>
      <c r="F15" s="75">
        <f>+'10'!GF113</f>
        <v>0</v>
      </c>
      <c r="G15" s="75">
        <f>+'10'!H113</f>
        <v>0</v>
      </c>
      <c r="H15" s="75">
        <f>+'10'!I113</f>
        <v>0</v>
      </c>
      <c r="I15" s="75">
        <f>+'10'!J113</f>
        <v>0</v>
      </c>
      <c r="J15" s="75">
        <f>+'10'!K113</f>
        <v>0</v>
      </c>
      <c r="K15" s="75">
        <f>+'10'!L113</f>
        <v>0</v>
      </c>
      <c r="L15" s="75">
        <f>+'10'!M113</f>
        <v>0</v>
      </c>
      <c r="M15" s="75">
        <f>+'10'!N113</f>
        <v>0</v>
      </c>
      <c r="N15" s="75"/>
    </row>
    <row r="16" spans="2:14" ht="13.5" thickBot="1">
      <c r="B16" s="113" t="s">
        <v>1</v>
      </c>
      <c r="C16" t="s">
        <v>29</v>
      </c>
      <c r="D16" s="84">
        <f>SUM(D6:D15)</f>
        <v>0</v>
      </c>
      <c r="E16" s="84">
        <f>SUM(E6:E15)</f>
        <v>0</v>
      </c>
      <c r="F16" s="84">
        <f>SUM(F6:F15)</f>
        <v>0</v>
      </c>
      <c r="G16" s="84">
        <f aca="true" t="shared" si="0" ref="G16:M16">SUM(G6:G15)</f>
        <v>0</v>
      </c>
      <c r="H16" s="84">
        <f t="shared" si="0"/>
        <v>0</v>
      </c>
      <c r="I16" s="84">
        <f t="shared" si="0"/>
        <v>0</v>
      </c>
      <c r="J16" s="84">
        <f t="shared" si="0"/>
        <v>0</v>
      </c>
      <c r="K16" s="84">
        <f t="shared" si="0"/>
        <v>0</v>
      </c>
      <c r="L16" s="84">
        <f t="shared" si="0"/>
        <v>0</v>
      </c>
      <c r="M16" s="84">
        <f t="shared" si="0"/>
        <v>0</v>
      </c>
      <c r="N16" s="75"/>
    </row>
    <row r="17" spans="2:14" ht="13.5" thickTop="1">
      <c r="B17" s="113" t="s">
        <v>77</v>
      </c>
      <c r="C17" t="s">
        <v>29</v>
      </c>
      <c r="D17" s="75"/>
      <c r="E17" s="75"/>
      <c r="F17" s="75"/>
      <c r="G17" s="75">
        <f>+G16</f>
        <v>0</v>
      </c>
      <c r="H17" s="75">
        <f>+H16*1.4</f>
        <v>0</v>
      </c>
      <c r="J17" s="75">
        <v>0</v>
      </c>
      <c r="K17" s="75"/>
      <c r="L17" s="75"/>
      <c r="M17" s="75">
        <v>0</v>
      </c>
      <c r="N17" s="75"/>
    </row>
    <row r="18" spans="3:13" ht="13.5" thickBot="1">
      <c r="C18" t="s">
        <v>29</v>
      </c>
      <c r="G18" s="84">
        <f>+G17+G16</f>
        <v>0</v>
      </c>
      <c r="H18" s="84">
        <f>+H17+H16</f>
        <v>0</v>
      </c>
      <c r="I18" s="2"/>
      <c r="J18" s="84">
        <f>+J16</f>
        <v>0</v>
      </c>
      <c r="K18" s="2"/>
      <c r="L18" s="2"/>
      <c r="M18" s="84">
        <f>+J18+H18+G18</f>
        <v>0</v>
      </c>
    </row>
    <row r="19" spans="3:13" s="11" customFormat="1" ht="13.5" thickTop="1">
      <c r="C19" s="11" t="s">
        <v>19</v>
      </c>
      <c r="D19" s="15" t="s">
        <v>2</v>
      </c>
      <c r="E19" s="15" t="s">
        <v>82</v>
      </c>
      <c r="F19" s="15" t="s">
        <v>1</v>
      </c>
      <c r="G19" s="15" t="s">
        <v>4</v>
      </c>
      <c r="H19" s="15" t="s">
        <v>3</v>
      </c>
      <c r="I19" s="15" t="s">
        <v>5</v>
      </c>
      <c r="J19" s="15" t="s">
        <v>5</v>
      </c>
      <c r="K19" s="29" t="s">
        <v>6</v>
      </c>
      <c r="L19" s="29" t="s">
        <v>65</v>
      </c>
      <c r="M19" s="15" t="s">
        <v>7</v>
      </c>
    </row>
    <row r="20" spans="2:7" ht="13.5" thickBot="1">
      <c r="B20" s="126"/>
      <c r="C20" s="126"/>
      <c r="D20" s="126"/>
      <c r="E20" s="126"/>
      <c r="F20" s="126"/>
      <c r="G20" s="126"/>
    </row>
    <row r="21" spans="1:8" ht="12.75">
      <c r="A21" s="127"/>
      <c r="C21" t="s">
        <v>29</v>
      </c>
      <c r="G21" s="41" t="s">
        <v>72</v>
      </c>
      <c r="H21" s="130"/>
    </row>
    <row r="22" spans="1:8" ht="12.75">
      <c r="A22" s="127"/>
      <c r="B22" t="s">
        <v>72</v>
      </c>
      <c r="C22" t="s">
        <v>19</v>
      </c>
      <c r="G22" s="11" t="s">
        <v>73</v>
      </c>
      <c r="H22" s="130"/>
    </row>
    <row r="23" spans="1:8" ht="12.75">
      <c r="A23" s="127"/>
      <c r="C23" t="str">
        <f>+DIVIDENDS!D4</f>
        <v>NAME1</v>
      </c>
      <c r="G23" s="92">
        <f>+DIVIDENDS!D30</f>
        <v>0</v>
      </c>
      <c r="H23" s="131"/>
    </row>
    <row r="24" spans="1:8" ht="12.75">
      <c r="A24" s="127"/>
      <c r="C24" t="str">
        <f>+DIVIDENDS!F4</f>
        <v>NAME2</v>
      </c>
      <c r="G24" s="92">
        <f>+DIVIDENDS!F30</f>
        <v>0</v>
      </c>
      <c r="H24" s="131"/>
    </row>
    <row r="25" spans="1:8" ht="12.75">
      <c r="A25" s="127"/>
      <c r="C25" t="str">
        <f>+DIVIDENDS!H4</f>
        <v>NAME3</v>
      </c>
      <c r="G25" s="92">
        <f>+DIVIDENDS!H30</f>
        <v>0</v>
      </c>
      <c r="H25" s="131"/>
    </row>
    <row r="26" spans="1:8" ht="12.75">
      <c r="A26" s="127"/>
      <c r="C26" t="str">
        <f>+DIVIDENDS!J4</f>
        <v>NAME4</v>
      </c>
      <c r="G26" s="92">
        <f>+DIVIDENDS!J30</f>
        <v>0</v>
      </c>
      <c r="H26" s="131"/>
    </row>
    <row r="27" spans="1:8" ht="12.75">
      <c r="A27" s="127"/>
      <c r="C27" t="str">
        <f>+DIVIDENDS!L4</f>
        <v>NAME5</v>
      </c>
      <c r="G27" s="92">
        <f>+DIVIDENDS!L30</f>
        <v>0</v>
      </c>
      <c r="H27" s="131"/>
    </row>
    <row r="28" spans="1:8" ht="12.75">
      <c r="A28" s="127"/>
      <c r="G28" s="92"/>
      <c r="H28" s="131"/>
    </row>
    <row r="29" spans="1:8" ht="13.5" thickBot="1">
      <c r="A29" s="127"/>
      <c r="B29" s="91" t="s">
        <v>1</v>
      </c>
      <c r="C29" t="s">
        <v>72</v>
      </c>
      <c r="G29" s="93">
        <f>SUM(G23:G28)</f>
        <v>0</v>
      </c>
      <c r="H29" s="131"/>
    </row>
    <row r="30" spans="1:8" ht="13.5" thickTop="1">
      <c r="A30" s="127"/>
      <c r="B30" s="128"/>
      <c r="C30" s="129"/>
      <c r="D30" s="129"/>
      <c r="E30" s="129"/>
      <c r="F30" s="129"/>
      <c r="G30" s="129"/>
      <c r="H30" s="130"/>
    </row>
    <row r="44" ht="12.75">
      <c r="J44">
        <f>+J42*J43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I22:I22"/>
  <sheetViews>
    <sheetView zoomScalePageLayoutView="0" workbookViewId="0" topLeftCell="A1">
      <selection activeCell="E17" sqref="E17"/>
    </sheetView>
  </sheetViews>
  <sheetFormatPr defaultColWidth="9.140625" defaultRowHeight="12.75"/>
  <cols>
    <col min="9" max="9" width="11.140625" style="0" bestFit="1" customWidth="1"/>
    <col min="12" max="12" width="11.421875" style="0" customWidth="1"/>
    <col min="13" max="13" width="10.140625" style="0" bestFit="1" customWidth="1"/>
    <col min="15" max="15" width="10.140625" style="0" bestFit="1" customWidth="1"/>
  </cols>
  <sheetData>
    <row r="22" ht="12.75">
      <c r="I22" s="14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M4" sqref="M4"/>
    </sheetView>
  </sheetViews>
  <sheetFormatPr defaultColWidth="9.140625" defaultRowHeight="12.75"/>
  <cols>
    <col min="1" max="1" width="9.140625" style="12" customWidth="1"/>
    <col min="2" max="2" width="10.00390625" style="0" customWidth="1"/>
    <col min="3" max="8" width="9.140625" style="3" customWidth="1"/>
    <col min="10" max="10" width="9.140625" style="136" customWidth="1"/>
    <col min="16" max="16" width="11.140625" style="0" customWidth="1"/>
  </cols>
  <sheetData>
    <row r="1" spans="1:2" ht="12.75">
      <c r="A1" s="12" t="s">
        <v>18</v>
      </c>
      <c r="B1" s="11">
        <v>2021</v>
      </c>
    </row>
    <row r="2" spans="1:2" ht="12.75">
      <c r="A2" s="12" t="s">
        <v>19</v>
      </c>
      <c r="B2" s="11" t="str">
        <f>+'NAME YEAR END'!C1</f>
        <v>NAME</v>
      </c>
    </row>
    <row r="3" ht="12.75">
      <c r="I3" t="s">
        <v>29</v>
      </c>
    </row>
    <row r="4" spans="3:16" ht="12.75">
      <c r="C4" s="15" t="s">
        <v>2</v>
      </c>
      <c r="D4" s="15" t="s">
        <v>4</v>
      </c>
      <c r="E4" s="15" t="s">
        <v>3</v>
      </c>
      <c r="F4" s="15" t="s">
        <v>5</v>
      </c>
      <c r="G4" s="29" t="s">
        <v>28</v>
      </c>
      <c r="H4" s="134" t="s">
        <v>63</v>
      </c>
      <c r="I4" s="15" t="s">
        <v>93</v>
      </c>
      <c r="J4" s="138" t="s">
        <v>94</v>
      </c>
      <c r="K4" s="137" t="s">
        <v>74</v>
      </c>
      <c r="L4" t="s">
        <v>110</v>
      </c>
      <c r="M4" s="11">
        <f>+B1</f>
        <v>2021</v>
      </c>
      <c r="N4" t="s">
        <v>2</v>
      </c>
      <c r="O4" t="s">
        <v>8</v>
      </c>
      <c r="P4" t="s">
        <v>109</v>
      </c>
    </row>
    <row r="5" spans="1:13" ht="12.75">
      <c r="A5" s="12" t="s">
        <v>0</v>
      </c>
      <c r="B5">
        <v>1</v>
      </c>
      <c r="C5" s="22">
        <f>SUM(TOTAL!G15)</f>
        <v>0</v>
      </c>
      <c r="D5" s="22">
        <f>SUM(TOTAL!O15)</f>
        <v>0</v>
      </c>
      <c r="E5" s="22">
        <f>SUM(TOTAL!P15)</f>
        <v>0</v>
      </c>
      <c r="F5" s="22">
        <f>SUM(TOTAL!Q15)</f>
        <v>0</v>
      </c>
      <c r="G5" s="22">
        <f>+SUM(D5+E5+F5)</f>
        <v>0</v>
      </c>
      <c r="J5" s="136" t="s">
        <v>29</v>
      </c>
      <c r="L5" t="s">
        <v>0</v>
      </c>
      <c r="M5" s="11" t="str">
        <f>+B2</f>
        <v>NAME</v>
      </c>
    </row>
    <row r="6" spans="1:13" ht="12.75">
      <c r="A6" s="12" t="s">
        <v>9</v>
      </c>
      <c r="B6">
        <v>2</v>
      </c>
      <c r="C6" s="22">
        <f>SUM(TOTAL!G16)</f>
        <v>0</v>
      </c>
      <c r="D6" s="3">
        <f>SUM(TOTAL!O28)</f>
        <v>0</v>
      </c>
      <c r="E6" s="3">
        <f>SUM(TOTAL!P28)</f>
        <v>0</v>
      </c>
      <c r="F6" s="3">
        <f>SUM(TOTAL!Q28)</f>
        <v>0</v>
      </c>
      <c r="G6" s="3">
        <f>+SUM(D6+E6+F6)</f>
        <v>0</v>
      </c>
      <c r="L6" t="s">
        <v>9</v>
      </c>
      <c r="M6" s="11"/>
    </row>
    <row r="7" spans="1:16" ht="12.75">
      <c r="A7" s="12" t="s">
        <v>21</v>
      </c>
      <c r="B7">
        <v>3</v>
      </c>
      <c r="C7" s="22">
        <f>SUM(TOTAL!G17)</f>
        <v>0</v>
      </c>
      <c r="D7" s="3">
        <f>SUM(TOTAL!O41)</f>
        <v>0</v>
      </c>
      <c r="E7" s="3">
        <f>SUM(TOTAL!P41)</f>
        <v>0</v>
      </c>
      <c r="F7" s="3">
        <f>SUM(TOTAL!Q41)</f>
        <v>0</v>
      </c>
      <c r="G7" s="3">
        <f>+SUM(D7+E7+F7)</f>
        <v>0</v>
      </c>
      <c r="L7" t="s">
        <v>21</v>
      </c>
      <c r="N7" s="3">
        <f>+C8</f>
        <v>0</v>
      </c>
      <c r="O7" s="3">
        <f>+G8</f>
        <v>0</v>
      </c>
      <c r="P7">
        <f>+'QUARTER  JAN- DEC '!H16</f>
        <v>0</v>
      </c>
    </row>
    <row r="8" spans="1:13" ht="12.75">
      <c r="A8" s="12" t="s">
        <v>22</v>
      </c>
      <c r="B8" t="s">
        <v>1</v>
      </c>
      <c r="C8" s="4">
        <f>SUM(C5:C7)</f>
        <v>0</v>
      </c>
      <c r="D8" s="4">
        <f>SUM(D5:D7)</f>
        <v>0</v>
      </c>
      <c r="E8" s="4">
        <f>SUM(E5:E7)</f>
        <v>0</v>
      </c>
      <c r="F8" s="4">
        <f>SUM(F5:F7)</f>
        <v>0</v>
      </c>
      <c r="G8" s="4">
        <f>SUM(G5:G7)</f>
        <v>0</v>
      </c>
      <c r="H8" s="3">
        <v>0</v>
      </c>
      <c r="I8" s="135">
        <f>+H8</f>
        <v>0</v>
      </c>
      <c r="J8" s="136">
        <v>0</v>
      </c>
      <c r="K8" s="135">
        <f>+I8-J8</f>
        <v>0</v>
      </c>
      <c r="L8" t="s">
        <v>29</v>
      </c>
      <c r="M8" t="s">
        <v>111</v>
      </c>
    </row>
    <row r="10" spans="3:16" ht="12.75">
      <c r="C10" s="15" t="s">
        <v>2</v>
      </c>
      <c r="D10" s="15" t="s">
        <v>4</v>
      </c>
      <c r="E10" s="15" t="s">
        <v>3</v>
      </c>
      <c r="F10" s="15" t="s">
        <v>5</v>
      </c>
      <c r="G10" s="29" t="s">
        <v>28</v>
      </c>
      <c r="L10" t="s">
        <v>110</v>
      </c>
      <c r="M10" s="11">
        <f>+M4</f>
        <v>2021</v>
      </c>
      <c r="N10" t="s">
        <v>2</v>
      </c>
      <c r="O10" t="s">
        <v>8</v>
      </c>
      <c r="P10" t="s">
        <v>109</v>
      </c>
    </row>
    <row r="11" spans="1:13" ht="12.75">
      <c r="A11" s="12" t="s">
        <v>11</v>
      </c>
      <c r="B11">
        <v>1</v>
      </c>
      <c r="C11" s="3">
        <f>SUM(TOTAL!G54)</f>
        <v>0</v>
      </c>
      <c r="D11" s="3">
        <f>SUM(TOTAL!O54)</f>
        <v>0</v>
      </c>
      <c r="E11" s="3">
        <f>SUM(TOTAL!P54)</f>
        <v>0</v>
      </c>
      <c r="F11" s="3">
        <f>SUM(TOTAL!Q54)</f>
        <v>0</v>
      </c>
      <c r="G11" s="3">
        <f>+SUM(D11+E11+F11)</f>
        <v>0</v>
      </c>
      <c r="L11" t="s">
        <v>33</v>
      </c>
      <c r="M11" s="11" t="str">
        <f>+M5</f>
        <v>NAME</v>
      </c>
    </row>
    <row r="12" spans="1:12" ht="12.75">
      <c r="A12" s="12" t="s">
        <v>12</v>
      </c>
      <c r="B12">
        <v>2</v>
      </c>
      <c r="C12" s="3">
        <f>SUM(TOTAL!G55)</f>
        <v>0</v>
      </c>
      <c r="D12" s="3">
        <f>SUM(TOTAL!O67)</f>
        <v>0</v>
      </c>
      <c r="E12" s="3">
        <f>SUM(TOTAL!P67)</f>
        <v>0</v>
      </c>
      <c r="F12" s="3">
        <f>SUM(TOTAL!Q67)</f>
        <v>0</v>
      </c>
      <c r="G12" s="3">
        <f>+SUM(D12+E12+F12)</f>
        <v>0</v>
      </c>
      <c r="L12" t="s">
        <v>12</v>
      </c>
    </row>
    <row r="13" spans="1:16" ht="12.75">
      <c r="A13" s="12" t="s">
        <v>13</v>
      </c>
      <c r="B13">
        <v>3</v>
      </c>
      <c r="C13" s="3">
        <f>SUM(TOTAL!G56)</f>
        <v>0</v>
      </c>
      <c r="D13" s="3">
        <f>SUM(TOTAL!O80)</f>
        <v>0</v>
      </c>
      <c r="E13" s="3">
        <f>SUM(TOTAL!P80)</f>
        <v>0</v>
      </c>
      <c r="F13" s="3">
        <f>SUM(TOTAL!Q80)</f>
        <v>0</v>
      </c>
      <c r="G13" s="3">
        <f>+SUM(D13+E13+F13)</f>
        <v>0</v>
      </c>
      <c r="L13" t="s">
        <v>13</v>
      </c>
      <c r="N13" s="3">
        <f>+C14</f>
        <v>0</v>
      </c>
      <c r="O13" s="3">
        <f>+G14</f>
        <v>0</v>
      </c>
      <c r="P13">
        <f>+TOTAL!U80</f>
        <v>0</v>
      </c>
    </row>
    <row r="14" spans="1:13" ht="12.75">
      <c r="A14" s="12" t="s">
        <v>23</v>
      </c>
      <c r="B14" t="s">
        <v>1</v>
      </c>
      <c r="C14" s="4">
        <f>SUM(C11:C13)</f>
        <v>0</v>
      </c>
      <c r="D14" s="4">
        <f>SUM(D11:D13)</f>
        <v>0</v>
      </c>
      <c r="E14" s="4">
        <f>SUM(E11:E13)</f>
        <v>0</v>
      </c>
      <c r="F14" s="4">
        <f>SUM(F11:F13)</f>
        <v>0</v>
      </c>
      <c r="G14" s="4">
        <f>SUM(G11:G13)</f>
        <v>0</v>
      </c>
      <c r="H14" s="3">
        <v>0</v>
      </c>
      <c r="I14" s="135">
        <f>+I8+H14</f>
        <v>0</v>
      </c>
      <c r="J14" s="136">
        <v>0</v>
      </c>
      <c r="K14" s="136">
        <f>+I14-J14</f>
        <v>0</v>
      </c>
      <c r="L14" t="str">
        <f>+L8</f>
        <v> </v>
      </c>
      <c r="M14" t="s">
        <v>112</v>
      </c>
    </row>
    <row r="15" spans="3:7" ht="12.75">
      <c r="C15" s="32"/>
      <c r="D15" s="32"/>
      <c r="E15" s="32"/>
      <c r="F15" s="32"/>
      <c r="G15" s="32"/>
    </row>
    <row r="16" spans="3:16" ht="12.75">
      <c r="C16" s="15" t="s">
        <v>2</v>
      </c>
      <c r="D16" s="15" t="s">
        <v>4</v>
      </c>
      <c r="E16" s="15" t="s">
        <v>3</v>
      </c>
      <c r="F16" s="15" t="s">
        <v>5</v>
      </c>
      <c r="G16" s="29" t="s">
        <v>28</v>
      </c>
      <c r="L16" t="s">
        <v>110</v>
      </c>
      <c r="M16" s="11">
        <f>+M10</f>
        <v>2021</v>
      </c>
      <c r="N16" t="s">
        <v>2</v>
      </c>
      <c r="O16" t="s">
        <v>8</v>
      </c>
      <c r="P16" t="s">
        <v>109</v>
      </c>
    </row>
    <row r="17" spans="1:13" ht="12.75">
      <c r="A17" s="12" t="s">
        <v>24</v>
      </c>
      <c r="B17">
        <v>1</v>
      </c>
      <c r="C17" s="3">
        <f>+TOTAL!G93</f>
        <v>0</v>
      </c>
      <c r="D17" s="3">
        <f>SUM(TOTAL!O93)</f>
        <v>0</v>
      </c>
      <c r="E17" s="3">
        <f>SUM(TOTAL!P93)</f>
        <v>0</v>
      </c>
      <c r="F17" s="3">
        <f>SUM(TOTAL!Q93)</f>
        <v>0</v>
      </c>
      <c r="G17" s="3">
        <f>+SUM(D17+E17+F17)</f>
        <v>0</v>
      </c>
      <c r="L17" t="s">
        <v>24</v>
      </c>
      <c r="M17" s="11" t="str">
        <f>+M11</f>
        <v>NAME</v>
      </c>
    </row>
    <row r="18" spans="1:12" ht="12.75">
      <c r="A18" s="12" t="s">
        <v>14</v>
      </c>
      <c r="B18">
        <v>2</v>
      </c>
      <c r="C18" s="3">
        <f>+TOTAL!G106</f>
        <v>0</v>
      </c>
      <c r="D18" s="3">
        <f>SUM(TOTAL!O106)</f>
        <v>0</v>
      </c>
      <c r="E18" s="3">
        <f>SUM(TOTAL!P106)</f>
        <v>0</v>
      </c>
      <c r="F18" s="3">
        <f>SUM(TOTAL!Q106)</f>
        <v>0</v>
      </c>
      <c r="G18" s="3">
        <f>+SUM(D18+E18+F18)</f>
        <v>0</v>
      </c>
      <c r="L18" t="s">
        <v>14</v>
      </c>
    </row>
    <row r="19" spans="1:16" ht="12.75">
      <c r="A19" s="12" t="s">
        <v>25</v>
      </c>
      <c r="B19">
        <v>3</v>
      </c>
      <c r="C19" s="3">
        <f>+TOTAL!G119</f>
        <v>0</v>
      </c>
      <c r="D19" s="3">
        <f>SUM(TOTAL!O119)</f>
        <v>0</v>
      </c>
      <c r="E19" s="3">
        <f>SUM(TOTAL!P119)</f>
        <v>0</v>
      </c>
      <c r="F19" s="3">
        <f>SUM(TOTAL!Q119)</f>
        <v>0</v>
      </c>
      <c r="G19" s="3">
        <f>+SUM(D19+E19+F19)</f>
        <v>0</v>
      </c>
      <c r="L19" t="s">
        <v>25</v>
      </c>
      <c r="N19" s="3">
        <f>+C20</f>
        <v>0</v>
      </c>
      <c r="O19" s="3">
        <f>+G20</f>
        <v>0</v>
      </c>
      <c r="P19">
        <f>+TOTAL!U119</f>
        <v>0</v>
      </c>
    </row>
    <row r="20" spans="1:13" ht="12.75">
      <c r="A20" s="12" t="s">
        <v>26</v>
      </c>
      <c r="B20" t="s">
        <v>1</v>
      </c>
      <c r="C20" s="4">
        <f>SUM(C17:C19)</f>
        <v>0</v>
      </c>
      <c r="D20" s="4">
        <f>SUM(D17:D19)</f>
        <v>0</v>
      </c>
      <c r="E20" s="4">
        <f>SUM(E17:E19)</f>
        <v>0</v>
      </c>
      <c r="F20" s="4">
        <f>SUM(F17:F19)</f>
        <v>0</v>
      </c>
      <c r="G20" s="4">
        <f>SUM(G17:G19)</f>
        <v>0</v>
      </c>
      <c r="H20" s="3">
        <v>0</v>
      </c>
      <c r="I20" s="135">
        <f>+I14+H20</f>
        <v>0</v>
      </c>
      <c r="J20" s="136">
        <v>0</v>
      </c>
      <c r="K20" s="136">
        <f>+I20-J20</f>
        <v>0</v>
      </c>
      <c r="L20" t="str">
        <f>+L14</f>
        <v> </v>
      </c>
      <c r="M20" t="s">
        <v>113</v>
      </c>
    </row>
    <row r="22" spans="3:16" ht="12.75">
      <c r="C22" s="15" t="s">
        <v>2</v>
      </c>
      <c r="D22" s="15" t="s">
        <v>4</v>
      </c>
      <c r="E22" s="15" t="s">
        <v>3</v>
      </c>
      <c r="F22" s="15" t="s">
        <v>5</v>
      </c>
      <c r="G22" s="29" t="s">
        <v>28</v>
      </c>
      <c r="L22" t="s">
        <v>110</v>
      </c>
      <c r="M22" s="11">
        <f>+M16</f>
        <v>2021</v>
      </c>
      <c r="N22" t="s">
        <v>2</v>
      </c>
      <c r="O22" t="s">
        <v>8</v>
      </c>
      <c r="P22" t="s">
        <v>109</v>
      </c>
    </row>
    <row r="23" spans="1:13" ht="12.75">
      <c r="A23" s="12" t="s">
        <v>15</v>
      </c>
      <c r="B23">
        <v>1</v>
      </c>
      <c r="C23" s="3">
        <f>+TOTAL!G132</f>
        <v>0</v>
      </c>
      <c r="D23" s="3">
        <f>SUM(TOTAL!O132)</f>
        <v>0</v>
      </c>
      <c r="E23" s="3">
        <f>SUM(TOTAL!P132)</f>
        <v>0</v>
      </c>
      <c r="F23" s="3">
        <f>SUM(TOTAL!Q132)</f>
        <v>0</v>
      </c>
      <c r="G23" s="3">
        <f>+SUM(D23+E23+F23)</f>
        <v>0</v>
      </c>
      <c r="L23" t="s">
        <v>15</v>
      </c>
      <c r="M23" s="11" t="str">
        <f>+M17</f>
        <v>NAME</v>
      </c>
    </row>
    <row r="24" spans="1:12" ht="12.75">
      <c r="A24" s="12" t="s">
        <v>16</v>
      </c>
      <c r="B24">
        <v>2</v>
      </c>
      <c r="C24" s="3">
        <f>+TOTAL!G145</f>
        <v>0</v>
      </c>
      <c r="D24" s="3">
        <f>SUM(TOTAL!O145)</f>
        <v>0</v>
      </c>
      <c r="E24" s="3">
        <f>SUM(TOTAL!P145)</f>
        <v>0</v>
      </c>
      <c r="F24" s="3">
        <f>SUM(TOTAL!Q145)</f>
        <v>0</v>
      </c>
      <c r="G24" s="3">
        <f>+SUM(D24+E24+F24)</f>
        <v>0</v>
      </c>
      <c r="L24" t="s">
        <v>16</v>
      </c>
    </row>
    <row r="25" spans="1:16" ht="12.75">
      <c r="A25" s="12" t="s">
        <v>17</v>
      </c>
      <c r="B25">
        <v>3</v>
      </c>
      <c r="C25" s="3">
        <f>+TOTAL!G158</f>
        <v>0</v>
      </c>
      <c r="D25" s="3">
        <f>SUM(TOTAL!O158)</f>
        <v>0</v>
      </c>
      <c r="E25" s="3">
        <f>SUM(TOTAL!P158)</f>
        <v>0</v>
      </c>
      <c r="F25" s="3">
        <f>SUM(TOTAL!Q158)</f>
        <v>0</v>
      </c>
      <c r="G25" s="3">
        <f>+SUM(D25+E25+F25)</f>
        <v>0</v>
      </c>
      <c r="L25" t="s">
        <v>17</v>
      </c>
      <c r="N25" s="3">
        <f>+C26</f>
        <v>0</v>
      </c>
      <c r="O25" s="3">
        <f>+G26</f>
        <v>0</v>
      </c>
      <c r="P25">
        <f>+TOTAL!U158</f>
        <v>0</v>
      </c>
    </row>
    <row r="26" spans="1:13" ht="12.75">
      <c r="A26" s="12" t="s">
        <v>27</v>
      </c>
      <c r="B26" t="s">
        <v>1</v>
      </c>
      <c r="C26" s="4">
        <f>SUM(C23:C25)</f>
        <v>0</v>
      </c>
      <c r="D26" s="4">
        <f>SUM(D23:D25)</f>
        <v>0</v>
      </c>
      <c r="E26" s="4">
        <f>SUM(E23:E25)</f>
        <v>0</v>
      </c>
      <c r="F26" s="4">
        <f>SUM(F23:F25)</f>
        <v>0</v>
      </c>
      <c r="G26" s="4">
        <f>SUM(G23:G25)</f>
        <v>0</v>
      </c>
      <c r="H26" s="3">
        <v>0</v>
      </c>
      <c r="I26" s="135">
        <f>+I20+H26</f>
        <v>0</v>
      </c>
      <c r="J26" s="136">
        <v>0</v>
      </c>
      <c r="K26" s="136">
        <f>+I26-J26</f>
        <v>0</v>
      </c>
      <c r="L26" t="s">
        <v>29</v>
      </c>
      <c r="M26" t="s">
        <v>114</v>
      </c>
    </row>
    <row r="28" spans="2:11" ht="13.5" thickBot="1">
      <c r="B28" s="1" t="s">
        <v>20</v>
      </c>
      <c r="C28" s="5">
        <f aca="true" t="shared" si="0" ref="C28:H28">+SUM(C26+C20+C14+C8)</f>
        <v>0</v>
      </c>
      <c r="D28" s="5">
        <f t="shared" si="0"/>
        <v>0</v>
      </c>
      <c r="E28" s="5">
        <f t="shared" si="0"/>
        <v>0</v>
      </c>
      <c r="F28" s="5">
        <f t="shared" si="0"/>
        <v>0</v>
      </c>
      <c r="G28" s="5">
        <f t="shared" si="0"/>
        <v>0</v>
      </c>
      <c r="H28" s="5">
        <f t="shared" si="0"/>
        <v>0</v>
      </c>
      <c r="I28" s="139">
        <f>+I26</f>
        <v>0</v>
      </c>
      <c r="J28" s="140">
        <f>+J26</f>
        <v>0</v>
      </c>
      <c r="K28" s="140">
        <f>+I28-J28</f>
        <v>0</v>
      </c>
    </row>
    <row r="29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Y115"/>
  <sheetViews>
    <sheetView zoomScalePageLayoutView="0" workbookViewId="0" topLeftCell="A1">
      <selection activeCell="I1" sqref="I1"/>
    </sheetView>
  </sheetViews>
  <sheetFormatPr defaultColWidth="9.140625" defaultRowHeight="12.75"/>
  <cols>
    <col min="9" max="9" width="16.140625" style="0" customWidth="1"/>
    <col min="14" max="14" width="10.57421875" style="0" customWidth="1"/>
    <col min="18" max="18" width="10.140625" style="135" customWidth="1"/>
    <col min="19" max="129" width="8.8515625" style="144" customWidth="1"/>
  </cols>
  <sheetData>
    <row r="1" spans="1:10" ht="12.75">
      <c r="A1">
        <v>1</v>
      </c>
      <c r="B1" t="s">
        <v>115</v>
      </c>
      <c r="I1">
        <v>2021</v>
      </c>
      <c r="J1" s="70">
        <v>0</v>
      </c>
    </row>
    <row r="2" spans="1:18" ht="12.75">
      <c r="A2" t="s">
        <v>29</v>
      </c>
      <c r="B2" t="s">
        <v>116</v>
      </c>
      <c r="I2" t="s">
        <v>137</v>
      </c>
      <c r="J2" t="s">
        <v>98</v>
      </c>
      <c r="Q2">
        <v>1</v>
      </c>
      <c r="R2" s="135">
        <f>+'JAN-JUN'!K13</f>
        <v>0</v>
      </c>
    </row>
    <row r="3" spans="10:18" ht="12.75">
      <c r="J3" t="s">
        <v>29</v>
      </c>
      <c r="Q3">
        <v>2</v>
      </c>
      <c r="R3" s="135">
        <f>+'JAN-JUN'!K37</f>
        <v>0</v>
      </c>
    </row>
    <row r="4" spans="2:18" ht="12.75">
      <c r="B4" t="s">
        <v>117</v>
      </c>
      <c r="D4" t="s">
        <v>118</v>
      </c>
      <c r="F4" t="s">
        <v>119</v>
      </c>
      <c r="I4" t="s">
        <v>120</v>
      </c>
      <c r="J4" t="s">
        <v>121</v>
      </c>
      <c r="N4" t="s">
        <v>119</v>
      </c>
      <c r="Q4">
        <v>3</v>
      </c>
      <c r="R4" s="135">
        <f>+'JAN-JUN'!K61</f>
        <v>0</v>
      </c>
    </row>
    <row r="5" spans="6:18" ht="12.75">
      <c r="F5" t="s">
        <v>122</v>
      </c>
      <c r="I5" t="s">
        <v>123</v>
      </c>
      <c r="N5" t="s">
        <v>122</v>
      </c>
      <c r="P5" s="75">
        <f>+F6</f>
        <v>0</v>
      </c>
      <c r="Q5" t="s">
        <v>1</v>
      </c>
      <c r="R5" s="135">
        <f>SUM(R2:R4)</f>
        <v>0</v>
      </c>
    </row>
    <row r="6" spans="4:16" ht="12.75">
      <c r="D6" t="s">
        <v>29</v>
      </c>
      <c r="F6">
        <f>+R5</f>
        <v>0</v>
      </c>
      <c r="I6">
        <f>+J1</f>
        <v>0</v>
      </c>
      <c r="J6" s="75">
        <f>+F6/100*I6</f>
        <v>0</v>
      </c>
      <c r="P6">
        <v>100</v>
      </c>
    </row>
    <row r="7" spans="14:16" ht="12.75">
      <c r="N7" t="s">
        <v>29</v>
      </c>
      <c r="P7">
        <f>+P5/P6</f>
        <v>0</v>
      </c>
    </row>
    <row r="8" spans="14:16" ht="12.75">
      <c r="N8" t="s">
        <v>29</v>
      </c>
      <c r="P8" t="s">
        <v>29</v>
      </c>
    </row>
    <row r="9" spans="9:14" ht="12.75">
      <c r="I9" t="s">
        <v>29</v>
      </c>
      <c r="N9" t="s">
        <v>120</v>
      </c>
    </row>
    <row r="10" spans="2:16" ht="12.75">
      <c r="B10" t="str">
        <f>+'NAME YEAR END'!C1</f>
        <v>NAME</v>
      </c>
      <c r="C10" t="s">
        <v>29</v>
      </c>
      <c r="I10" t="s">
        <v>29</v>
      </c>
      <c r="J10" t="s">
        <v>29</v>
      </c>
      <c r="N10" t="s">
        <v>123</v>
      </c>
      <c r="P10">
        <f>+J1</f>
        <v>0</v>
      </c>
    </row>
    <row r="11" ht="12.75">
      <c r="P11" t="s">
        <v>29</v>
      </c>
    </row>
    <row r="12" spans="2:16" ht="13.5" thickBot="1">
      <c r="B12" t="s">
        <v>125</v>
      </c>
      <c r="D12" t="s">
        <v>126</v>
      </c>
      <c r="E12" t="s">
        <v>127</v>
      </c>
      <c r="F12" t="s">
        <v>128</v>
      </c>
      <c r="G12" t="s">
        <v>29</v>
      </c>
      <c r="I12" t="s">
        <v>62</v>
      </c>
      <c r="J12" t="s">
        <v>129</v>
      </c>
      <c r="N12" t="s">
        <v>138</v>
      </c>
      <c r="P12" s="84">
        <f>+P7*P10</f>
        <v>0</v>
      </c>
    </row>
    <row r="13" spans="10:14" ht="13.5" thickTop="1">
      <c r="J13" t="s">
        <v>29</v>
      </c>
      <c r="N13" t="s">
        <v>29</v>
      </c>
    </row>
    <row r="14" spans="2:16" ht="12.75">
      <c r="B14" t="s">
        <v>29</v>
      </c>
      <c r="D14" t="s">
        <v>29</v>
      </c>
      <c r="E14" t="s">
        <v>29</v>
      </c>
      <c r="F14" t="s">
        <v>29</v>
      </c>
      <c r="G14" t="s">
        <v>29</v>
      </c>
      <c r="I14">
        <f>+J1</f>
        <v>0</v>
      </c>
      <c r="J14" s="75">
        <f>+P12</f>
        <v>0</v>
      </c>
      <c r="P14" t="s">
        <v>29</v>
      </c>
    </row>
    <row r="15" ht="12.75">
      <c r="N15" t="s">
        <v>29</v>
      </c>
    </row>
    <row r="16" ht="12.75">
      <c r="B16" t="s">
        <v>131</v>
      </c>
    </row>
    <row r="17" spans="2:11" ht="12.75">
      <c r="B17" t="s">
        <v>29</v>
      </c>
      <c r="I17" t="s">
        <v>1</v>
      </c>
      <c r="J17" s="75">
        <f>+J14</f>
        <v>0</v>
      </c>
      <c r="K17">
        <v>13</v>
      </c>
    </row>
    <row r="19" spans="9:11" ht="12.75">
      <c r="I19" t="s">
        <v>63</v>
      </c>
      <c r="J19">
        <v>0</v>
      </c>
      <c r="K19">
        <v>14</v>
      </c>
    </row>
    <row r="21" spans="9:11" ht="12.75">
      <c r="I21" t="s">
        <v>132</v>
      </c>
      <c r="J21" s="75">
        <f>+J17-J19</f>
        <v>0</v>
      </c>
      <c r="K21">
        <v>15</v>
      </c>
    </row>
    <row r="23" spans="9:11" ht="12.75">
      <c r="I23" t="s">
        <v>133</v>
      </c>
      <c r="J23" s="75">
        <f>+J21</f>
        <v>0</v>
      </c>
      <c r="K23">
        <v>17</v>
      </c>
    </row>
    <row r="25" spans="9:11" ht="12.75">
      <c r="I25" t="s">
        <v>51</v>
      </c>
      <c r="J25" s="75">
        <f>+J23</f>
        <v>0</v>
      </c>
      <c r="K25">
        <v>18</v>
      </c>
    </row>
    <row r="26" spans="18:129" s="142" customFormat="1" ht="12.75">
      <c r="R26" s="153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  <c r="DW26" s="144"/>
      <c r="DX26" s="144"/>
      <c r="DY26" s="144"/>
    </row>
    <row r="30" spans="1:2" ht="12.75">
      <c r="A30">
        <v>2</v>
      </c>
      <c r="B30" t="s">
        <v>115</v>
      </c>
    </row>
    <row r="31" spans="2:18" ht="12.75">
      <c r="B31" t="s">
        <v>134</v>
      </c>
      <c r="Q31">
        <f>+Q4+1</f>
        <v>4</v>
      </c>
      <c r="R31" s="135">
        <f>+'JAN-JUN'!Y13</f>
        <v>0</v>
      </c>
    </row>
    <row r="32" spans="10:18" ht="12.75">
      <c r="J32" t="s">
        <v>29</v>
      </c>
      <c r="Q32">
        <f>+Q31+1</f>
        <v>5</v>
      </c>
      <c r="R32" s="135">
        <f>+'JAN-JUN'!Y37</f>
        <v>0</v>
      </c>
    </row>
    <row r="33" spans="2:18" ht="12.75">
      <c r="B33" t="s">
        <v>117</v>
      </c>
      <c r="D33" t="s">
        <v>118</v>
      </c>
      <c r="F33" t="s">
        <v>119</v>
      </c>
      <c r="I33" t="s">
        <v>120</v>
      </c>
      <c r="J33" t="s">
        <v>121</v>
      </c>
      <c r="N33" t="s">
        <v>119</v>
      </c>
      <c r="Q33">
        <f>+Q32+1</f>
        <v>6</v>
      </c>
      <c r="R33" s="135">
        <f>+'JAN-JUN'!Y61</f>
        <v>0</v>
      </c>
    </row>
    <row r="34" spans="6:18" ht="12.75">
      <c r="F34" t="s">
        <v>122</v>
      </c>
      <c r="I34" t="s">
        <v>123</v>
      </c>
      <c r="N34" t="s">
        <v>122</v>
      </c>
      <c r="P34" s="75">
        <f>+R34</f>
        <v>0</v>
      </c>
      <c r="Q34" t="s">
        <v>1</v>
      </c>
      <c r="R34" s="135">
        <f>SUM(R31:R33)</f>
        <v>0</v>
      </c>
    </row>
    <row r="35" ht="12.75">
      <c r="P35">
        <v>100</v>
      </c>
    </row>
    <row r="36" spans="4:16" ht="12.75">
      <c r="D36" t="s">
        <v>29</v>
      </c>
      <c r="F36" s="75">
        <f>+P34</f>
        <v>0</v>
      </c>
      <c r="I36">
        <f>+I6</f>
        <v>0</v>
      </c>
      <c r="J36" s="75">
        <f>+F36/100*I36</f>
        <v>0</v>
      </c>
      <c r="N36" t="s">
        <v>29</v>
      </c>
      <c r="P36">
        <f>+P34/P35</f>
        <v>0</v>
      </c>
    </row>
    <row r="37" spans="14:16" ht="12.75">
      <c r="N37" t="s">
        <v>29</v>
      </c>
      <c r="P37" t="s">
        <v>29</v>
      </c>
    </row>
    <row r="38" ht="12.75">
      <c r="N38" t="s">
        <v>120</v>
      </c>
    </row>
    <row r="39" spans="9:16" ht="12.75">
      <c r="I39" t="s">
        <v>29</v>
      </c>
      <c r="N39" t="s">
        <v>123</v>
      </c>
      <c r="P39">
        <f>+I36</f>
        <v>0</v>
      </c>
    </row>
    <row r="40" spans="2:16" ht="12.75">
      <c r="B40" t="s">
        <v>19</v>
      </c>
      <c r="C40" t="s">
        <v>29</v>
      </c>
      <c r="I40" t="s">
        <v>29</v>
      </c>
      <c r="J40" t="s">
        <v>29</v>
      </c>
      <c r="P40" t="s">
        <v>29</v>
      </c>
    </row>
    <row r="41" spans="14:16" ht="13.5" thickBot="1">
      <c r="N41" t="s">
        <v>138</v>
      </c>
      <c r="P41" s="84">
        <f>+P36*P39</f>
        <v>0</v>
      </c>
    </row>
    <row r="42" spans="2:14" ht="13.5" thickTop="1">
      <c r="B42" t="s">
        <v>125</v>
      </c>
      <c r="D42" t="s">
        <v>126</v>
      </c>
      <c r="E42" t="s">
        <v>127</v>
      </c>
      <c r="F42" t="s">
        <v>128</v>
      </c>
      <c r="G42" t="s">
        <v>29</v>
      </c>
      <c r="I42" t="s">
        <v>62</v>
      </c>
      <c r="J42" t="s">
        <v>129</v>
      </c>
      <c r="N42" t="s">
        <v>29</v>
      </c>
    </row>
    <row r="43" spans="10:16" ht="12.75">
      <c r="J43" t="s">
        <v>29</v>
      </c>
      <c r="P43" t="s">
        <v>29</v>
      </c>
    </row>
    <row r="44" spans="6:10" ht="12.75">
      <c r="F44" t="s">
        <v>130</v>
      </c>
      <c r="I44">
        <f>+I36</f>
        <v>0</v>
      </c>
      <c r="J44" s="75">
        <f>+J36</f>
        <v>0</v>
      </c>
    </row>
    <row r="46" ht="12.75">
      <c r="B46" t="s">
        <v>131</v>
      </c>
    </row>
    <row r="47" spans="2:11" ht="12.75">
      <c r="B47" t="s">
        <v>29</v>
      </c>
      <c r="I47" t="s">
        <v>1</v>
      </c>
      <c r="J47" s="75">
        <f>+J44</f>
        <v>0</v>
      </c>
      <c r="K47">
        <v>13</v>
      </c>
    </row>
    <row r="49" spans="9:11" ht="12.75">
      <c r="I49" t="s">
        <v>63</v>
      </c>
      <c r="J49">
        <v>0</v>
      </c>
      <c r="K49">
        <v>14</v>
      </c>
    </row>
    <row r="51" spans="9:11" ht="12.75">
      <c r="I51" t="s">
        <v>132</v>
      </c>
      <c r="J51" s="75">
        <f>+J47-J49</f>
        <v>0</v>
      </c>
      <c r="K51">
        <v>15</v>
      </c>
    </row>
    <row r="53" spans="9:11" ht="12.75">
      <c r="I53" t="s">
        <v>133</v>
      </c>
      <c r="J53" s="75">
        <f>+J51</f>
        <v>0</v>
      </c>
      <c r="K53">
        <v>17</v>
      </c>
    </row>
    <row r="55" spans="9:11" ht="12.75">
      <c r="I55" t="s">
        <v>51</v>
      </c>
      <c r="J55" s="75">
        <f>+J53</f>
        <v>0</v>
      </c>
      <c r="K55">
        <v>18</v>
      </c>
    </row>
    <row r="58" spans="18:129" s="143" customFormat="1" ht="12.75">
      <c r="R58" s="15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  <c r="BQ58" s="144"/>
      <c r="BR58" s="144"/>
      <c r="BS58" s="144"/>
      <c r="BT58" s="144"/>
      <c r="BU58" s="144"/>
      <c r="BV58" s="144"/>
      <c r="BW58" s="144"/>
      <c r="BX58" s="144"/>
      <c r="BY58" s="144"/>
      <c r="BZ58" s="144"/>
      <c r="CA58" s="144"/>
      <c r="CB58" s="144"/>
      <c r="CC58" s="144"/>
      <c r="CD58" s="144"/>
      <c r="CE58" s="144"/>
      <c r="CF58" s="144"/>
      <c r="CG58" s="144"/>
      <c r="CH58" s="144"/>
      <c r="CI58" s="144"/>
      <c r="CJ58" s="144"/>
      <c r="CK58" s="144"/>
      <c r="CL58" s="144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4"/>
      <c r="DA58" s="144"/>
      <c r="DB58" s="144"/>
      <c r="DC58" s="144"/>
      <c r="DD58" s="144"/>
      <c r="DE58" s="144"/>
      <c r="DF58" s="144"/>
      <c r="DG58" s="144"/>
      <c r="DH58" s="144"/>
      <c r="DI58" s="144"/>
      <c r="DJ58" s="144"/>
      <c r="DK58" s="144"/>
      <c r="DL58" s="144"/>
      <c r="DM58" s="144"/>
      <c r="DN58" s="144"/>
      <c r="DO58" s="144"/>
      <c r="DP58" s="144"/>
      <c r="DQ58" s="144"/>
      <c r="DR58" s="144"/>
      <c r="DS58" s="144"/>
      <c r="DT58" s="144"/>
      <c r="DU58" s="144"/>
      <c r="DV58" s="144"/>
      <c r="DW58" s="144"/>
      <c r="DX58" s="144"/>
      <c r="DY58" s="144"/>
    </row>
    <row r="60" spans="1:2" ht="12.75">
      <c r="A60">
        <v>3</v>
      </c>
      <c r="B60" t="s">
        <v>115</v>
      </c>
    </row>
    <row r="61" spans="2:18" ht="12.75">
      <c r="B61" t="s">
        <v>135</v>
      </c>
      <c r="Q61">
        <f>+Q33+1</f>
        <v>7</v>
      </c>
      <c r="R61" s="135">
        <f>+'JUL-DEC'!J6</f>
        <v>0</v>
      </c>
    </row>
    <row r="62" spans="10:18" ht="12.75">
      <c r="J62" t="s">
        <v>29</v>
      </c>
      <c r="Q62">
        <f>+Q61+1</f>
        <v>8</v>
      </c>
      <c r="R62" s="135">
        <f>+'JUL-DEC'!J30</f>
        <v>0</v>
      </c>
    </row>
    <row r="63" spans="2:18" ht="12.75">
      <c r="B63" t="s">
        <v>117</v>
      </c>
      <c r="D63" t="s">
        <v>118</v>
      </c>
      <c r="F63" t="s">
        <v>119</v>
      </c>
      <c r="I63" t="s">
        <v>120</v>
      </c>
      <c r="J63" t="s">
        <v>121</v>
      </c>
      <c r="N63" t="s">
        <v>119</v>
      </c>
      <c r="Q63">
        <f>+Q62+1</f>
        <v>9</v>
      </c>
      <c r="R63" s="135">
        <f>+'JUL-DEC'!J54</f>
        <v>0</v>
      </c>
    </row>
    <row r="64" spans="6:18" ht="12.75">
      <c r="F64" t="s">
        <v>122</v>
      </c>
      <c r="I64" t="s">
        <v>123</v>
      </c>
      <c r="N64" t="s">
        <v>122</v>
      </c>
      <c r="P64" s="75">
        <f>+R64</f>
        <v>0</v>
      </c>
      <c r="Q64" t="s">
        <v>1</v>
      </c>
      <c r="R64" s="135">
        <f>SUM(R61:R63)</f>
        <v>0</v>
      </c>
    </row>
    <row r="65" ht="12.75">
      <c r="P65">
        <v>100</v>
      </c>
    </row>
    <row r="66" spans="2:16" ht="12.75">
      <c r="B66" t="s">
        <v>124</v>
      </c>
      <c r="D66" t="s">
        <v>29</v>
      </c>
      <c r="F66">
        <f>+R64</f>
        <v>0</v>
      </c>
      <c r="I66">
        <f>+I36</f>
        <v>0</v>
      </c>
      <c r="J66" s="75">
        <f>+F66/100*I66</f>
        <v>0</v>
      </c>
      <c r="N66" t="s">
        <v>29</v>
      </c>
      <c r="P66">
        <f>+P64/P65</f>
        <v>0</v>
      </c>
    </row>
    <row r="67" spans="14:16" ht="12.75">
      <c r="N67" t="s">
        <v>29</v>
      </c>
      <c r="P67" t="s">
        <v>29</v>
      </c>
    </row>
    <row r="68" ht="12.75">
      <c r="N68" t="s">
        <v>120</v>
      </c>
    </row>
    <row r="69" spans="9:16" ht="12.75">
      <c r="I69" t="s">
        <v>29</v>
      </c>
      <c r="N69" t="s">
        <v>123</v>
      </c>
      <c r="P69">
        <f>+I66</f>
        <v>0</v>
      </c>
    </row>
    <row r="70" spans="2:16" ht="12.75">
      <c r="B70" t="s">
        <v>19</v>
      </c>
      <c r="C70" t="s">
        <v>29</v>
      </c>
      <c r="I70" t="s">
        <v>29</v>
      </c>
      <c r="J70" t="s">
        <v>29</v>
      </c>
      <c r="P70" t="s">
        <v>29</v>
      </c>
    </row>
    <row r="71" spans="14:16" ht="13.5" thickBot="1">
      <c r="N71" t="s">
        <v>138</v>
      </c>
      <c r="P71" s="84">
        <f>+P66*P69</f>
        <v>0</v>
      </c>
    </row>
    <row r="72" spans="2:14" ht="13.5" thickTop="1">
      <c r="B72" t="s">
        <v>125</v>
      </c>
      <c r="D72" t="s">
        <v>126</v>
      </c>
      <c r="E72" t="s">
        <v>127</v>
      </c>
      <c r="F72" t="s">
        <v>128</v>
      </c>
      <c r="G72" t="s">
        <v>29</v>
      </c>
      <c r="I72" t="s">
        <v>62</v>
      </c>
      <c r="J72" t="s">
        <v>129</v>
      </c>
      <c r="N72" t="s">
        <v>29</v>
      </c>
    </row>
    <row r="73" ht="12.75">
      <c r="J73" t="s">
        <v>29</v>
      </c>
    </row>
    <row r="74" spans="2:10" ht="12.75">
      <c r="B74">
        <v>5404681</v>
      </c>
      <c r="D74" t="s">
        <v>29</v>
      </c>
      <c r="E74" t="s">
        <v>29</v>
      </c>
      <c r="F74" t="s">
        <v>130</v>
      </c>
      <c r="G74" t="s">
        <v>29</v>
      </c>
      <c r="I74">
        <f>+I66</f>
        <v>0</v>
      </c>
      <c r="J74" s="75">
        <f>+P71</f>
        <v>0</v>
      </c>
    </row>
    <row r="75" ht="12.75">
      <c r="B75" t="s">
        <v>131</v>
      </c>
    </row>
    <row r="76" spans="2:11" ht="12.75">
      <c r="B76" t="s">
        <v>29</v>
      </c>
      <c r="I76" t="s">
        <v>1</v>
      </c>
      <c r="J76" s="75">
        <f>+J74</f>
        <v>0</v>
      </c>
      <c r="K76">
        <v>13</v>
      </c>
    </row>
    <row r="78" spans="9:11" ht="12.75">
      <c r="I78" t="s">
        <v>63</v>
      </c>
      <c r="J78">
        <v>0</v>
      </c>
      <c r="K78">
        <v>14</v>
      </c>
    </row>
    <row r="80" spans="9:11" ht="12.75">
      <c r="I80" t="s">
        <v>132</v>
      </c>
      <c r="J80" s="75">
        <f>+J76-J78</f>
        <v>0</v>
      </c>
      <c r="K80">
        <v>15</v>
      </c>
    </row>
    <row r="82" spans="9:11" ht="12.75">
      <c r="I82" t="s">
        <v>133</v>
      </c>
      <c r="J82" s="75">
        <f>+J80</f>
        <v>0</v>
      </c>
      <c r="K82">
        <v>17</v>
      </c>
    </row>
    <row r="84" spans="9:11" ht="12.75">
      <c r="I84" t="s">
        <v>51</v>
      </c>
      <c r="J84" s="75">
        <f>+J82</f>
        <v>0</v>
      </c>
      <c r="K84">
        <v>18</v>
      </c>
    </row>
    <row r="86" spans="18:129" s="23" customFormat="1" ht="12.75">
      <c r="R86" s="155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4"/>
      <c r="AP86" s="144"/>
      <c r="AQ86" s="144"/>
      <c r="AR86" s="144"/>
      <c r="AS86" s="144"/>
      <c r="AT86" s="144"/>
      <c r="AU86" s="144"/>
      <c r="AV86" s="144"/>
      <c r="AW86" s="144"/>
      <c r="AX86" s="144"/>
      <c r="AY86" s="144"/>
      <c r="AZ86" s="144"/>
      <c r="BA86" s="144"/>
      <c r="BB86" s="144"/>
      <c r="BC86" s="144"/>
      <c r="BD86" s="144"/>
      <c r="BE86" s="144"/>
      <c r="BF86" s="144"/>
      <c r="BG86" s="144"/>
      <c r="BH86" s="144"/>
      <c r="BI86" s="144"/>
      <c r="BJ86" s="144"/>
      <c r="BK86" s="144"/>
      <c r="BL86" s="144"/>
      <c r="BM86" s="144"/>
      <c r="BN86" s="144"/>
      <c r="BO86" s="144"/>
      <c r="BP86" s="144"/>
      <c r="BQ86" s="144"/>
      <c r="BR86" s="144"/>
      <c r="BS86" s="144"/>
      <c r="BT86" s="144"/>
      <c r="BU86" s="144"/>
      <c r="BV86" s="144"/>
      <c r="BW86" s="144"/>
      <c r="BX86" s="144"/>
      <c r="BY86" s="144"/>
      <c r="BZ86" s="144"/>
      <c r="CA86" s="144"/>
      <c r="CB86" s="144"/>
      <c r="CC86" s="144"/>
      <c r="CD86" s="144"/>
      <c r="CE86" s="144"/>
      <c r="CF86" s="144"/>
      <c r="CG86" s="144"/>
      <c r="CH86" s="144"/>
      <c r="CI86" s="144"/>
      <c r="CJ86" s="144"/>
      <c r="CK86" s="144"/>
      <c r="CL86" s="144"/>
      <c r="CM86" s="144"/>
      <c r="CN86" s="144"/>
      <c r="CO86" s="144"/>
      <c r="CP86" s="144"/>
      <c r="CQ86" s="144"/>
      <c r="CR86" s="144"/>
      <c r="CS86" s="144"/>
      <c r="CT86" s="144"/>
      <c r="CU86" s="144"/>
      <c r="CV86" s="144"/>
      <c r="CW86" s="144"/>
      <c r="CX86" s="144"/>
      <c r="CY86" s="144"/>
      <c r="CZ86" s="144"/>
      <c r="DA86" s="144"/>
      <c r="DB86" s="144"/>
      <c r="DC86" s="144"/>
      <c r="DD86" s="144"/>
      <c r="DE86" s="144"/>
      <c r="DF86" s="144"/>
      <c r="DG86" s="144"/>
      <c r="DH86" s="144"/>
      <c r="DI86" s="144"/>
      <c r="DJ86" s="144"/>
      <c r="DK86" s="144"/>
      <c r="DL86" s="144"/>
      <c r="DM86" s="144"/>
      <c r="DN86" s="144"/>
      <c r="DO86" s="144"/>
      <c r="DP86" s="144"/>
      <c r="DQ86" s="144"/>
      <c r="DR86" s="144"/>
      <c r="DS86" s="144"/>
      <c r="DT86" s="144"/>
      <c r="DU86" s="144"/>
      <c r="DV86" s="144"/>
      <c r="DW86" s="144"/>
      <c r="DX86" s="144"/>
      <c r="DY86" s="144"/>
    </row>
    <row r="87" spans="1:2" ht="12.75">
      <c r="A87">
        <v>4</v>
      </c>
      <c r="B87" t="s">
        <v>115</v>
      </c>
    </row>
    <row r="88" spans="2:18" ht="12.75">
      <c r="B88" t="s">
        <v>136</v>
      </c>
      <c r="Q88">
        <f>+Q63+1</f>
        <v>10</v>
      </c>
      <c r="R88" s="135">
        <f>+'JUL-DEC'!X6</f>
        <v>0</v>
      </c>
    </row>
    <row r="89" spans="10:18" ht="12.75">
      <c r="J89" t="s">
        <v>29</v>
      </c>
      <c r="Q89">
        <f>+Q88+1</f>
        <v>11</v>
      </c>
      <c r="R89" s="135">
        <f>+'JUL-DEC'!X30</f>
        <v>0</v>
      </c>
    </row>
    <row r="90" spans="2:18" ht="12.75">
      <c r="B90" t="s">
        <v>117</v>
      </c>
      <c r="D90" t="s">
        <v>118</v>
      </c>
      <c r="F90" t="s">
        <v>119</v>
      </c>
      <c r="I90" t="s">
        <v>120</v>
      </c>
      <c r="J90" t="s">
        <v>121</v>
      </c>
      <c r="N90" t="s">
        <v>119</v>
      </c>
      <c r="Q90">
        <f>+Q89+1</f>
        <v>12</v>
      </c>
      <c r="R90" s="135">
        <f>+'JUL-DEC'!X54</f>
        <v>0</v>
      </c>
    </row>
    <row r="91" spans="6:18" ht="12.75">
      <c r="F91" t="s">
        <v>122</v>
      </c>
      <c r="I91" t="s">
        <v>123</v>
      </c>
      <c r="N91" t="s">
        <v>122</v>
      </c>
      <c r="P91" s="75">
        <f>+R91</f>
        <v>0</v>
      </c>
      <c r="Q91" t="s">
        <v>1</v>
      </c>
      <c r="R91" s="135">
        <f>SUM(R88:R90)</f>
        <v>0</v>
      </c>
    </row>
    <row r="92" ht="12.75">
      <c r="P92">
        <v>100</v>
      </c>
    </row>
    <row r="93" spans="4:16" ht="12.75">
      <c r="D93" t="s">
        <v>29</v>
      </c>
      <c r="F93" s="75">
        <f>+P91</f>
        <v>0</v>
      </c>
      <c r="I93">
        <f>+P96</f>
        <v>0</v>
      </c>
      <c r="J93" s="75">
        <f>+F93/100*I93</f>
        <v>0</v>
      </c>
      <c r="N93" t="s">
        <v>29</v>
      </c>
      <c r="P93">
        <f>+P91/P92</f>
        <v>0</v>
      </c>
    </row>
    <row r="94" spans="14:16" ht="12.75">
      <c r="N94" t="s">
        <v>29</v>
      </c>
      <c r="P94" t="s">
        <v>29</v>
      </c>
    </row>
    <row r="95" ht="12.75">
      <c r="N95" t="s">
        <v>120</v>
      </c>
    </row>
    <row r="96" spans="9:16" ht="12.75">
      <c r="I96" t="s">
        <v>29</v>
      </c>
      <c r="N96" t="s">
        <v>123</v>
      </c>
      <c r="P96">
        <f>+P69</f>
        <v>0</v>
      </c>
    </row>
    <row r="97" spans="2:16" ht="12.75">
      <c r="B97" t="s">
        <v>19</v>
      </c>
      <c r="C97" t="s">
        <v>29</v>
      </c>
      <c r="I97" t="s">
        <v>29</v>
      </c>
      <c r="J97" t="s">
        <v>29</v>
      </c>
      <c r="P97" t="s">
        <v>29</v>
      </c>
    </row>
    <row r="98" spans="14:16" ht="13.5" thickBot="1">
      <c r="N98" t="s">
        <v>138</v>
      </c>
      <c r="P98" s="84">
        <f>+P93*P96</f>
        <v>0</v>
      </c>
    </row>
    <row r="99" spans="2:14" ht="13.5" thickTop="1">
      <c r="B99" t="s">
        <v>125</v>
      </c>
      <c r="D99" t="s">
        <v>126</v>
      </c>
      <c r="E99" t="s">
        <v>127</v>
      </c>
      <c r="F99" t="s">
        <v>128</v>
      </c>
      <c r="G99" t="s">
        <v>29</v>
      </c>
      <c r="I99" t="s">
        <v>62</v>
      </c>
      <c r="J99" t="s">
        <v>129</v>
      </c>
      <c r="N99" t="s">
        <v>29</v>
      </c>
    </row>
    <row r="100" ht="12.75">
      <c r="J100" t="s">
        <v>29</v>
      </c>
    </row>
    <row r="101" spans="6:10" ht="12.75">
      <c r="F101" t="s">
        <v>130</v>
      </c>
      <c r="G101">
        <v>923</v>
      </c>
      <c r="I101">
        <f>+I93</f>
        <v>0</v>
      </c>
      <c r="J101" s="75">
        <f>+J93</f>
        <v>0</v>
      </c>
    </row>
    <row r="103" ht="12.75">
      <c r="B103" t="s">
        <v>131</v>
      </c>
    </row>
    <row r="104" spans="2:11" ht="12.75">
      <c r="B104" t="s">
        <v>29</v>
      </c>
      <c r="I104" t="s">
        <v>1</v>
      </c>
      <c r="J104" s="75">
        <f>+J101</f>
        <v>0</v>
      </c>
      <c r="K104">
        <v>13</v>
      </c>
    </row>
    <row r="106" spans="9:11" ht="12.75">
      <c r="I106" t="s">
        <v>63</v>
      </c>
      <c r="J106">
        <v>0</v>
      </c>
      <c r="K106">
        <v>14</v>
      </c>
    </row>
    <row r="108" spans="9:11" ht="12.75">
      <c r="I108" t="s">
        <v>132</v>
      </c>
      <c r="J108" s="75">
        <f>+J104-J106</f>
        <v>0</v>
      </c>
      <c r="K108">
        <v>15</v>
      </c>
    </row>
    <row r="110" spans="9:11" ht="12.75">
      <c r="I110" t="s">
        <v>133</v>
      </c>
      <c r="J110" s="75">
        <f>+J108</f>
        <v>0</v>
      </c>
      <c r="K110">
        <v>17</v>
      </c>
    </row>
    <row r="112" spans="9:11" ht="12.75">
      <c r="I112" t="s">
        <v>51</v>
      </c>
      <c r="J112" s="75">
        <f>+J110</f>
        <v>0</v>
      </c>
      <c r="K112">
        <v>18</v>
      </c>
    </row>
    <row r="115" spans="18:129" s="152" customFormat="1" ht="12.75">
      <c r="R115" s="156"/>
      <c r="S115" s="144"/>
      <c r="T115" s="144"/>
      <c r="U115" s="144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144"/>
      <c r="AM115" s="144"/>
      <c r="AN115" s="144"/>
      <c r="AO115" s="144"/>
      <c r="AP115" s="144"/>
      <c r="AQ115" s="144"/>
      <c r="AR115" s="144"/>
      <c r="AS115" s="144"/>
      <c r="AT115" s="144"/>
      <c r="AU115" s="144"/>
      <c r="AV115" s="144"/>
      <c r="AW115" s="144"/>
      <c r="AX115" s="144"/>
      <c r="AY115" s="144"/>
      <c r="AZ115" s="144"/>
      <c r="BA115" s="144"/>
      <c r="BB115" s="144"/>
      <c r="BC115" s="144"/>
      <c r="BD115" s="144"/>
      <c r="BE115" s="144"/>
      <c r="BF115" s="144"/>
      <c r="BG115" s="144"/>
      <c r="BH115" s="144"/>
      <c r="BI115" s="144"/>
      <c r="BJ115" s="144"/>
      <c r="BK115" s="144"/>
      <c r="BL115" s="144"/>
      <c r="BM115" s="144"/>
      <c r="BN115" s="144"/>
      <c r="BO115" s="144"/>
      <c r="BP115" s="144"/>
      <c r="BQ115" s="144"/>
      <c r="BR115" s="144"/>
      <c r="BS115" s="144"/>
      <c r="BT115" s="144"/>
      <c r="BU115" s="144"/>
      <c r="BV115" s="144"/>
      <c r="BW115" s="144"/>
      <c r="BX115" s="144"/>
      <c r="BY115" s="144"/>
      <c r="BZ115" s="144"/>
      <c r="CA115" s="144"/>
      <c r="CB115" s="144"/>
      <c r="CC115" s="144"/>
      <c r="CD115" s="144"/>
      <c r="CE115" s="144"/>
      <c r="CF115" s="144"/>
      <c r="CG115" s="144"/>
      <c r="CH115" s="144"/>
      <c r="CI115" s="144"/>
      <c r="CJ115" s="144"/>
      <c r="CK115" s="144"/>
      <c r="CL115" s="144"/>
      <c r="CM115" s="144"/>
      <c r="CN115" s="144"/>
      <c r="CO115" s="144"/>
      <c r="CP115" s="144"/>
      <c r="CQ115" s="144"/>
      <c r="CR115" s="144"/>
      <c r="CS115" s="144"/>
      <c r="CT115" s="144"/>
      <c r="CU115" s="144"/>
      <c r="CV115" s="144"/>
      <c r="CW115" s="144"/>
      <c r="CX115" s="144"/>
      <c r="CY115" s="144"/>
      <c r="CZ115" s="144"/>
      <c r="DA115" s="144"/>
      <c r="DB115" s="144"/>
      <c r="DC115" s="144"/>
      <c r="DD115" s="144"/>
      <c r="DE115" s="144"/>
      <c r="DF115" s="144"/>
      <c r="DG115" s="144"/>
      <c r="DH115" s="144"/>
      <c r="DI115" s="144"/>
      <c r="DJ115" s="144"/>
      <c r="DK115" s="144"/>
      <c r="DL115" s="144"/>
      <c r="DM115" s="144"/>
      <c r="DN115" s="144"/>
      <c r="DO115" s="144"/>
      <c r="DP115" s="144"/>
      <c r="DQ115" s="144"/>
      <c r="DR115" s="144"/>
      <c r="DS115" s="144"/>
      <c r="DT115" s="144"/>
      <c r="DU115" s="144"/>
      <c r="DV115" s="144"/>
      <c r="DW115" s="144"/>
      <c r="DX115" s="144"/>
      <c r="DY115" s="14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8515625" style="113" customWidth="1"/>
    <col min="2" max="3" width="7.7109375" style="0" customWidth="1"/>
    <col min="4" max="4" width="4.7109375" style="113" customWidth="1"/>
    <col min="5" max="7" width="9.140625" style="3" customWidth="1"/>
    <col min="8" max="8" width="8.140625" style="3" customWidth="1"/>
    <col min="9" max="9" width="8.28125" style="3" customWidth="1"/>
    <col min="10" max="10" width="9.00390625" style="3" customWidth="1"/>
    <col min="11" max="14" width="9.140625" style="3" customWidth="1"/>
  </cols>
  <sheetData>
    <row r="1" spans="1:15" ht="12.75">
      <c r="A1" s="113" t="s">
        <v>18</v>
      </c>
      <c r="B1" s="12">
        <f>SUM('NAME YEAR END'!C3)</f>
        <v>2023</v>
      </c>
      <c r="C1" s="12"/>
      <c r="O1" t="s">
        <v>29</v>
      </c>
    </row>
    <row r="2" spans="1:15" ht="12.75">
      <c r="A2" s="113" t="s">
        <v>19</v>
      </c>
      <c r="B2" s="19">
        <f>+I116</f>
        <v>0</v>
      </c>
      <c r="C2" s="19"/>
      <c r="O2" t="s">
        <v>29</v>
      </c>
    </row>
    <row r="4" spans="1:15" s="28" customFormat="1" ht="12.75">
      <c r="A4" s="121" t="s">
        <v>32</v>
      </c>
      <c r="B4" s="117" t="s">
        <v>31</v>
      </c>
      <c r="C4" s="117" t="s">
        <v>98</v>
      </c>
      <c r="D4" s="115" t="s">
        <v>18</v>
      </c>
      <c r="E4" s="15" t="s">
        <v>2</v>
      </c>
      <c r="F4" s="15" t="s">
        <v>82</v>
      </c>
      <c r="G4" s="15" t="s">
        <v>1</v>
      </c>
      <c r="H4" s="15" t="s">
        <v>4</v>
      </c>
      <c r="I4" s="15" t="s">
        <v>3</v>
      </c>
      <c r="J4" s="15" t="s">
        <v>5</v>
      </c>
      <c r="K4" s="15" t="s">
        <v>5</v>
      </c>
      <c r="L4" s="29" t="s">
        <v>6</v>
      </c>
      <c r="M4" s="29" t="s">
        <v>65</v>
      </c>
      <c r="N4" s="15" t="s">
        <v>7</v>
      </c>
      <c r="O4" s="28" t="s">
        <v>32</v>
      </c>
    </row>
    <row r="5" spans="1:17" ht="12.75">
      <c r="A5" s="113" t="s">
        <v>0</v>
      </c>
      <c r="B5" s="1"/>
      <c r="C5" s="146">
        <v>0</v>
      </c>
      <c r="D5" s="113">
        <v>1</v>
      </c>
      <c r="E5" s="3">
        <v>0</v>
      </c>
      <c r="G5" s="3">
        <f aca="true" t="shared" si="0" ref="G5:G11">+F5+E5</f>
        <v>0</v>
      </c>
      <c r="L5" s="3">
        <f aca="true" t="shared" si="1" ref="L5:L10">+H5+I5+K5+J5</f>
        <v>0</v>
      </c>
      <c r="N5" s="3">
        <f aca="true" t="shared" si="2" ref="N5:N10">+G5-L5-M5</f>
        <v>0</v>
      </c>
      <c r="O5" t="s">
        <v>0</v>
      </c>
      <c r="Q5">
        <f aca="true" t="shared" si="3" ref="Q5:Q10">IF(E5&gt;1,1,0)</f>
        <v>0</v>
      </c>
    </row>
    <row r="6" spans="2:17" ht="12.75">
      <c r="B6" s="1"/>
      <c r="C6" s="146">
        <f>+C5</f>
        <v>0</v>
      </c>
      <c r="D6" s="113">
        <v>2</v>
      </c>
      <c r="E6" s="3">
        <v>0</v>
      </c>
      <c r="G6" s="3">
        <f t="shared" si="0"/>
        <v>0</v>
      </c>
      <c r="L6" s="3">
        <f t="shared" si="1"/>
        <v>0</v>
      </c>
      <c r="N6" s="3">
        <f t="shared" si="2"/>
        <v>0</v>
      </c>
      <c r="Q6">
        <f t="shared" si="3"/>
        <v>0</v>
      </c>
    </row>
    <row r="7" spans="2:17" ht="12.75">
      <c r="B7" s="1"/>
      <c r="C7" s="146">
        <f>+C6</f>
        <v>0</v>
      </c>
      <c r="D7" s="113">
        <v>3</v>
      </c>
      <c r="E7" s="3">
        <f>+C7*B7</f>
        <v>0</v>
      </c>
      <c r="G7" s="3">
        <f t="shared" si="0"/>
        <v>0</v>
      </c>
      <c r="L7" s="3">
        <f t="shared" si="1"/>
        <v>0</v>
      </c>
      <c r="N7" s="3">
        <f t="shared" si="2"/>
        <v>0</v>
      </c>
      <c r="Q7">
        <f t="shared" si="3"/>
        <v>0</v>
      </c>
    </row>
    <row r="8" spans="2:17" ht="12.75">
      <c r="B8" s="1"/>
      <c r="C8" s="146">
        <f>+C7</f>
        <v>0</v>
      </c>
      <c r="D8" s="113">
        <v>4</v>
      </c>
      <c r="E8" s="3">
        <f>+C8*B8</f>
        <v>0</v>
      </c>
      <c r="G8" s="3">
        <f t="shared" si="0"/>
        <v>0</v>
      </c>
      <c r="L8" s="3">
        <f t="shared" si="1"/>
        <v>0</v>
      </c>
      <c r="N8" s="3">
        <f t="shared" si="2"/>
        <v>0</v>
      </c>
      <c r="Q8">
        <f t="shared" si="3"/>
        <v>0</v>
      </c>
    </row>
    <row r="9" spans="2:17" ht="12.75">
      <c r="B9" s="1"/>
      <c r="C9" s="146">
        <f>+C8</f>
        <v>0</v>
      </c>
      <c r="D9" s="113">
        <v>5</v>
      </c>
      <c r="E9" s="3">
        <f>+C9*B9</f>
        <v>0</v>
      </c>
      <c r="G9" s="3">
        <f t="shared" si="0"/>
        <v>0</v>
      </c>
      <c r="L9" s="3">
        <f t="shared" si="1"/>
        <v>0</v>
      </c>
      <c r="N9" s="3">
        <f t="shared" si="2"/>
        <v>0</v>
      </c>
      <c r="Q9">
        <f t="shared" si="3"/>
        <v>0</v>
      </c>
    </row>
    <row r="10" spans="2:17" ht="12.75">
      <c r="B10" s="1"/>
      <c r="C10" s="146">
        <f>+C9</f>
        <v>0</v>
      </c>
      <c r="D10" s="113">
        <v>6</v>
      </c>
      <c r="E10" s="3">
        <f>+C10*B10</f>
        <v>0</v>
      </c>
      <c r="G10" s="3">
        <f t="shared" si="0"/>
        <v>0</v>
      </c>
      <c r="L10" s="3">
        <f t="shared" si="1"/>
        <v>0</v>
      </c>
      <c r="N10" s="3">
        <f t="shared" si="2"/>
        <v>0</v>
      </c>
      <c r="Q10">
        <f t="shared" si="3"/>
        <v>0</v>
      </c>
    </row>
    <row r="11" spans="1:15" ht="13.5" thickBot="1">
      <c r="A11" s="113" t="s">
        <v>0</v>
      </c>
      <c r="B11" s="118">
        <f>+SUM(B5:B10)</f>
        <v>0</v>
      </c>
      <c r="C11" s="147"/>
      <c r="D11" s="116" t="s">
        <v>1</v>
      </c>
      <c r="E11" s="4">
        <f>SUM(E5:E10)</f>
        <v>0</v>
      </c>
      <c r="F11" s="4">
        <f>SUM(F5:F10)</f>
        <v>0</v>
      </c>
      <c r="G11" s="4">
        <f t="shared" si="0"/>
        <v>0</v>
      </c>
      <c r="H11" s="4">
        <f aca="true" t="shared" si="4" ref="H11:N11">SUM(H5:H10)</f>
        <v>0</v>
      </c>
      <c r="I11" s="4">
        <f t="shared" si="4"/>
        <v>0</v>
      </c>
      <c r="J11" s="4">
        <f t="shared" si="4"/>
        <v>0</v>
      </c>
      <c r="K11" s="4">
        <f t="shared" si="4"/>
        <v>0</v>
      </c>
      <c r="L11" s="4">
        <f t="shared" si="4"/>
        <v>0</v>
      </c>
      <c r="M11" s="4">
        <f t="shared" si="4"/>
        <v>0</v>
      </c>
      <c r="N11" s="4">
        <f t="shared" si="4"/>
        <v>0</v>
      </c>
      <c r="O11" t="s">
        <v>0</v>
      </c>
    </row>
    <row r="12" spans="2:3" ht="13.5" thickTop="1">
      <c r="B12" s="1"/>
      <c r="C12" s="146"/>
    </row>
    <row r="13" spans="1:15" s="12" customFormat="1" ht="12.75">
      <c r="A13" s="121" t="s">
        <v>32</v>
      </c>
      <c r="B13" s="117" t="s">
        <v>31</v>
      </c>
      <c r="C13" s="29"/>
      <c r="D13" s="115" t="s">
        <v>18</v>
      </c>
      <c r="E13" s="15" t="s">
        <v>2</v>
      </c>
      <c r="F13" s="15" t="s">
        <v>82</v>
      </c>
      <c r="G13" s="15" t="s">
        <v>1</v>
      </c>
      <c r="H13" s="15" t="s">
        <v>4</v>
      </c>
      <c r="I13" s="15" t="s">
        <v>3</v>
      </c>
      <c r="J13" s="15" t="s">
        <v>5</v>
      </c>
      <c r="K13" s="15" t="s">
        <v>5</v>
      </c>
      <c r="L13" s="29" t="s">
        <v>6</v>
      </c>
      <c r="M13" s="29" t="s">
        <v>65</v>
      </c>
      <c r="N13" s="15" t="s">
        <v>7</v>
      </c>
      <c r="O13" s="12" t="s">
        <v>32</v>
      </c>
    </row>
    <row r="14" spans="1:17" ht="12.75">
      <c r="A14" s="113" t="s">
        <v>9</v>
      </c>
      <c r="B14" s="1"/>
      <c r="C14" s="146">
        <f>+C10</f>
        <v>0</v>
      </c>
      <c r="D14" s="113">
        <v>1</v>
      </c>
      <c r="E14" s="3">
        <v>0</v>
      </c>
      <c r="G14" s="3">
        <f aca="true" t="shared" si="5" ref="G14:G20">+F14+E14</f>
        <v>0</v>
      </c>
      <c r="L14" s="3">
        <f aca="true" t="shared" si="6" ref="L14:L19">+H14+I14+K14+J14</f>
        <v>0</v>
      </c>
      <c r="N14" s="3">
        <f aca="true" t="shared" si="7" ref="N14:N19">+G14-L14-M14</f>
        <v>0</v>
      </c>
      <c r="O14" t="s">
        <v>9</v>
      </c>
      <c r="Q14">
        <f aca="true" t="shared" si="8" ref="Q14:Q19">IF(E14&gt;1,1,0)</f>
        <v>0</v>
      </c>
    </row>
    <row r="15" spans="2:17" ht="12.75">
      <c r="B15" s="1"/>
      <c r="C15" s="146">
        <f>+C14</f>
        <v>0</v>
      </c>
      <c r="D15" s="113">
        <v>2</v>
      </c>
      <c r="E15" s="3">
        <v>0</v>
      </c>
      <c r="G15" s="3">
        <f t="shared" si="5"/>
        <v>0</v>
      </c>
      <c r="L15" s="3">
        <f t="shared" si="6"/>
        <v>0</v>
      </c>
      <c r="N15" s="3">
        <f t="shared" si="7"/>
        <v>0</v>
      </c>
      <c r="Q15">
        <f t="shared" si="8"/>
        <v>0</v>
      </c>
    </row>
    <row r="16" spans="2:17" ht="12.75">
      <c r="B16" s="1"/>
      <c r="C16" s="146">
        <f>+C15</f>
        <v>0</v>
      </c>
      <c r="D16" s="113">
        <v>3</v>
      </c>
      <c r="E16" s="3">
        <f>+C16*B16</f>
        <v>0</v>
      </c>
      <c r="G16" s="3">
        <f t="shared" si="5"/>
        <v>0</v>
      </c>
      <c r="L16" s="3">
        <f t="shared" si="6"/>
        <v>0</v>
      </c>
      <c r="N16" s="3">
        <f t="shared" si="7"/>
        <v>0</v>
      </c>
      <c r="Q16">
        <f t="shared" si="8"/>
        <v>0</v>
      </c>
    </row>
    <row r="17" spans="2:17" ht="12.75">
      <c r="B17" s="1"/>
      <c r="C17" s="146">
        <f>+C16</f>
        <v>0</v>
      </c>
      <c r="D17" s="113">
        <v>4</v>
      </c>
      <c r="E17" s="3">
        <f>+C17*B17</f>
        <v>0</v>
      </c>
      <c r="G17" s="3">
        <f t="shared" si="5"/>
        <v>0</v>
      </c>
      <c r="L17" s="3">
        <f t="shared" si="6"/>
        <v>0</v>
      </c>
      <c r="N17" s="3">
        <f t="shared" si="7"/>
        <v>0</v>
      </c>
      <c r="Q17">
        <f t="shared" si="8"/>
        <v>0</v>
      </c>
    </row>
    <row r="18" spans="2:17" ht="12.75">
      <c r="B18" s="1"/>
      <c r="C18" s="146">
        <f>+C17</f>
        <v>0</v>
      </c>
      <c r="D18" s="113">
        <v>5</v>
      </c>
      <c r="E18" s="3">
        <f>+C18*B18</f>
        <v>0</v>
      </c>
      <c r="G18" s="3">
        <f t="shared" si="5"/>
        <v>0</v>
      </c>
      <c r="L18" s="3">
        <f t="shared" si="6"/>
        <v>0</v>
      </c>
      <c r="N18" s="3">
        <f t="shared" si="7"/>
        <v>0</v>
      </c>
      <c r="Q18">
        <f t="shared" si="8"/>
        <v>0</v>
      </c>
    </row>
    <row r="19" spans="2:17" ht="12.75">
      <c r="B19" s="1"/>
      <c r="C19" s="146">
        <f>+C18</f>
        <v>0</v>
      </c>
      <c r="D19" s="113">
        <v>6</v>
      </c>
      <c r="E19" s="3">
        <f>+C19*B19</f>
        <v>0</v>
      </c>
      <c r="G19" s="3">
        <f t="shared" si="5"/>
        <v>0</v>
      </c>
      <c r="L19" s="3">
        <f t="shared" si="6"/>
        <v>0</v>
      </c>
      <c r="N19" s="3">
        <f t="shared" si="7"/>
        <v>0</v>
      </c>
      <c r="Q19">
        <f t="shared" si="8"/>
        <v>0</v>
      </c>
    </row>
    <row r="20" spans="1:15" s="30" customFormat="1" ht="13.5" thickBot="1">
      <c r="A20" s="113" t="s">
        <v>9</v>
      </c>
      <c r="B20" s="118">
        <f>+SUM(B14:B19)</f>
        <v>0</v>
      </c>
      <c r="C20" s="147"/>
      <c r="D20" s="116" t="s">
        <v>1</v>
      </c>
      <c r="E20" s="4">
        <f>SUM(E14:E19)</f>
        <v>0</v>
      </c>
      <c r="F20" s="4">
        <f>SUM(F14:F19)</f>
        <v>0</v>
      </c>
      <c r="G20" s="4">
        <f t="shared" si="5"/>
        <v>0</v>
      </c>
      <c r="H20" s="31">
        <f aca="true" t="shared" si="9" ref="H20:N20">SUM(H14:H19)</f>
        <v>0</v>
      </c>
      <c r="I20" s="31">
        <f t="shared" si="9"/>
        <v>0</v>
      </c>
      <c r="J20" s="31">
        <f t="shared" si="9"/>
        <v>0</v>
      </c>
      <c r="K20" s="31">
        <f t="shared" si="9"/>
        <v>0</v>
      </c>
      <c r="L20" s="31">
        <f t="shared" si="9"/>
        <v>0</v>
      </c>
      <c r="M20" s="31">
        <f t="shared" si="9"/>
        <v>0</v>
      </c>
      <c r="N20" s="4">
        <f t="shared" si="9"/>
        <v>0</v>
      </c>
      <c r="O20" s="30" t="s">
        <v>9</v>
      </c>
    </row>
    <row r="21" spans="2:3" ht="13.5" thickTop="1">
      <c r="B21" s="1"/>
      <c r="C21" s="146"/>
    </row>
    <row r="22" spans="1:15" s="12" customFormat="1" ht="12.75">
      <c r="A22" s="121" t="s">
        <v>32</v>
      </c>
      <c r="B22" s="117" t="s">
        <v>31</v>
      </c>
      <c r="C22" s="29"/>
      <c r="D22" s="115" t="s">
        <v>18</v>
      </c>
      <c r="E22" s="15" t="s">
        <v>2</v>
      </c>
      <c r="F22" s="15" t="s">
        <v>82</v>
      </c>
      <c r="G22" s="15" t="s">
        <v>1</v>
      </c>
      <c r="H22" s="15" t="s">
        <v>4</v>
      </c>
      <c r="I22" s="15" t="s">
        <v>3</v>
      </c>
      <c r="J22" s="15" t="s">
        <v>5</v>
      </c>
      <c r="K22" s="15" t="s">
        <v>5</v>
      </c>
      <c r="L22" s="29" t="s">
        <v>6</v>
      </c>
      <c r="M22" s="29" t="s">
        <v>65</v>
      </c>
      <c r="N22" s="15" t="s">
        <v>7</v>
      </c>
      <c r="O22" s="12" t="s">
        <v>32</v>
      </c>
    </row>
    <row r="23" spans="1:17" ht="12.75">
      <c r="A23" s="113" t="s">
        <v>10</v>
      </c>
      <c r="B23" s="1"/>
      <c r="C23" s="146">
        <f>+C19</f>
        <v>0</v>
      </c>
      <c r="D23" s="113">
        <v>1</v>
      </c>
      <c r="E23" s="3">
        <v>0</v>
      </c>
      <c r="G23" s="3">
        <f aca="true" t="shared" si="10" ref="G23:G29">+F23+E23</f>
        <v>0</v>
      </c>
      <c r="L23" s="3">
        <f aca="true" t="shared" si="11" ref="L23:L28">+H23+I23+K23+J23</f>
        <v>0</v>
      </c>
      <c r="N23" s="3">
        <f aca="true" t="shared" si="12" ref="N23:N28">+G23-L23-M23</f>
        <v>0</v>
      </c>
      <c r="O23" t="s">
        <v>10</v>
      </c>
      <c r="Q23">
        <f aca="true" t="shared" si="13" ref="Q23:Q28">IF(E23&gt;1,1,0)</f>
        <v>0</v>
      </c>
    </row>
    <row r="24" spans="2:17" ht="12.75">
      <c r="B24" s="1"/>
      <c r="C24" s="146">
        <f>+C23</f>
        <v>0</v>
      </c>
      <c r="D24" s="113">
        <v>2</v>
      </c>
      <c r="E24" s="3">
        <v>0</v>
      </c>
      <c r="G24" s="3">
        <f t="shared" si="10"/>
        <v>0</v>
      </c>
      <c r="L24" s="3">
        <f t="shared" si="11"/>
        <v>0</v>
      </c>
      <c r="N24" s="3">
        <f t="shared" si="12"/>
        <v>0</v>
      </c>
      <c r="Q24">
        <f t="shared" si="13"/>
        <v>0</v>
      </c>
    </row>
    <row r="25" spans="2:17" ht="12.75">
      <c r="B25" s="1"/>
      <c r="C25" s="146">
        <f>+C24</f>
        <v>0</v>
      </c>
      <c r="D25" s="113">
        <v>3</v>
      </c>
      <c r="E25" s="3">
        <f>+C25*B25</f>
        <v>0</v>
      </c>
      <c r="G25" s="3">
        <f t="shared" si="10"/>
        <v>0</v>
      </c>
      <c r="L25" s="3">
        <f t="shared" si="11"/>
        <v>0</v>
      </c>
      <c r="N25" s="3">
        <f t="shared" si="12"/>
        <v>0</v>
      </c>
      <c r="Q25">
        <f t="shared" si="13"/>
        <v>0</v>
      </c>
    </row>
    <row r="26" spans="2:17" ht="12.75">
      <c r="B26" s="1"/>
      <c r="C26" s="146">
        <f>+C25</f>
        <v>0</v>
      </c>
      <c r="D26" s="113">
        <v>4</v>
      </c>
      <c r="E26" s="3">
        <f>+C26*B26</f>
        <v>0</v>
      </c>
      <c r="G26" s="3">
        <f t="shared" si="10"/>
        <v>0</v>
      </c>
      <c r="L26" s="3">
        <f t="shared" si="11"/>
        <v>0</v>
      </c>
      <c r="N26" s="3">
        <f t="shared" si="12"/>
        <v>0</v>
      </c>
      <c r="Q26">
        <f t="shared" si="13"/>
        <v>0</v>
      </c>
    </row>
    <row r="27" spans="2:17" ht="12.75">
      <c r="B27" s="1"/>
      <c r="C27" s="146">
        <f>+C26</f>
        <v>0</v>
      </c>
      <c r="D27" s="113">
        <v>5</v>
      </c>
      <c r="E27" s="3">
        <f>+C27*B27</f>
        <v>0</v>
      </c>
      <c r="G27" s="3">
        <f t="shared" si="10"/>
        <v>0</v>
      </c>
      <c r="L27" s="3">
        <f t="shared" si="11"/>
        <v>0</v>
      </c>
      <c r="N27" s="3">
        <f t="shared" si="12"/>
        <v>0</v>
      </c>
      <c r="Q27">
        <f t="shared" si="13"/>
        <v>0</v>
      </c>
    </row>
    <row r="28" spans="2:17" ht="12.75">
      <c r="B28" s="1"/>
      <c r="C28" s="146">
        <f>+C27</f>
        <v>0</v>
      </c>
      <c r="D28" s="113">
        <v>6</v>
      </c>
      <c r="E28" s="3">
        <f>+C28*B28</f>
        <v>0</v>
      </c>
      <c r="G28" s="3">
        <f t="shared" si="10"/>
        <v>0</v>
      </c>
      <c r="L28" s="3">
        <f t="shared" si="11"/>
        <v>0</v>
      </c>
      <c r="N28" s="3">
        <f t="shared" si="12"/>
        <v>0</v>
      </c>
      <c r="Q28">
        <f t="shared" si="13"/>
        <v>0</v>
      </c>
    </row>
    <row r="29" spans="1:15" ht="13.5" thickBot="1">
      <c r="A29" s="113" t="s">
        <v>10</v>
      </c>
      <c r="B29" s="118">
        <f>+SUM(B23:B28)</f>
        <v>0</v>
      </c>
      <c r="C29" s="147"/>
      <c r="D29" s="116" t="s">
        <v>1</v>
      </c>
      <c r="E29" s="4">
        <f>SUM(E23:E28)</f>
        <v>0</v>
      </c>
      <c r="F29" s="4">
        <f>SUM(F23:F28)</f>
        <v>0</v>
      </c>
      <c r="G29" s="4">
        <f t="shared" si="10"/>
        <v>0</v>
      </c>
      <c r="H29" s="4">
        <f aca="true" t="shared" si="14" ref="H29:N29">SUM(H23:H28)</f>
        <v>0</v>
      </c>
      <c r="I29" s="4">
        <f t="shared" si="14"/>
        <v>0</v>
      </c>
      <c r="J29" s="4">
        <f t="shared" si="14"/>
        <v>0</v>
      </c>
      <c r="K29" s="4">
        <f t="shared" si="14"/>
        <v>0</v>
      </c>
      <c r="L29" s="4">
        <f t="shared" si="14"/>
        <v>0</v>
      </c>
      <c r="M29" s="4">
        <f t="shared" si="14"/>
        <v>0</v>
      </c>
      <c r="N29" s="4">
        <f t="shared" si="14"/>
        <v>0</v>
      </c>
      <c r="O29" t="s">
        <v>10</v>
      </c>
    </row>
    <row r="30" spans="2:3" ht="13.5" thickTop="1">
      <c r="B30" s="1"/>
      <c r="C30" s="146"/>
    </row>
    <row r="31" spans="1:15" s="12" customFormat="1" ht="12.75">
      <c r="A31" s="121" t="s">
        <v>32</v>
      </c>
      <c r="B31" s="117" t="s">
        <v>31</v>
      </c>
      <c r="C31" s="29"/>
      <c r="D31" s="115" t="s">
        <v>18</v>
      </c>
      <c r="E31" s="15" t="s">
        <v>2</v>
      </c>
      <c r="F31" s="15" t="s">
        <v>82</v>
      </c>
      <c r="G31" s="15" t="s">
        <v>1</v>
      </c>
      <c r="H31" s="15" t="s">
        <v>4</v>
      </c>
      <c r="I31" s="15" t="s">
        <v>3</v>
      </c>
      <c r="J31" s="15" t="s">
        <v>5</v>
      </c>
      <c r="K31" s="15" t="s">
        <v>5</v>
      </c>
      <c r="L31" s="29" t="s">
        <v>6</v>
      </c>
      <c r="M31" s="29" t="s">
        <v>65</v>
      </c>
      <c r="N31" s="15" t="s">
        <v>7</v>
      </c>
      <c r="O31" s="12" t="s">
        <v>32</v>
      </c>
    </row>
    <row r="32" spans="1:17" ht="12.75">
      <c r="A32" s="113" t="s">
        <v>11</v>
      </c>
      <c r="B32" s="1"/>
      <c r="C32" s="146">
        <f>+C28</f>
        <v>0</v>
      </c>
      <c r="D32" s="113">
        <v>1</v>
      </c>
      <c r="E32" s="3">
        <v>0</v>
      </c>
      <c r="G32" s="3">
        <f aca="true" t="shared" si="15" ref="G32:G38">+F32+E32</f>
        <v>0</v>
      </c>
      <c r="L32" s="3">
        <f aca="true" t="shared" si="16" ref="L32:L37">+H32+I32+K32+J32</f>
        <v>0</v>
      </c>
      <c r="N32" s="3">
        <f aca="true" t="shared" si="17" ref="N32:N37">+G32-L32-M32</f>
        <v>0</v>
      </c>
      <c r="O32" t="s">
        <v>11</v>
      </c>
      <c r="Q32">
        <f aca="true" t="shared" si="18" ref="Q32:Q37">IF(E32&gt;1,1,0)</f>
        <v>0</v>
      </c>
    </row>
    <row r="33" spans="2:17" ht="12.75">
      <c r="B33" s="1"/>
      <c r="C33" s="146">
        <f>+C32</f>
        <v>0</v>
      </c>
      <c r="D33" s="113">
        <v>2</v>
      </c>
      <c r="E33" s="3">
        <v>0</v>
      </c>
      <c r="G33" s="3">
        <f t="shared" si="15"/>
        <v>0</v>
      </c>
      <c r="L33" s="3">
        <f t="shared" si="16"/>
        <v>0</v>
      </c>
      <c r="N33" s="3">
        <f t="shared" si="17"/>
        <v>0</v>
      </c>
      <c r="Q33">
        <f t="shared" si="18"/>
        <v>0</v>
      </c>
    </row>
    <row r="34" spans="2:17" ht="12.75">
      <c r="B34" s="1"/>
      <c r="C34" s="146">
        <f>+C33</f>
        <v>0</v>
      </c>
      <c r="D34" s="113">
        <v>3</v>
      </c>
      <c r="E34" s="3">
        <f>+C34*B34</f>
        <v>0</v>
      </c>
      <c r="G34" s="3">
        <f t="shared" si="15"/>
        <v>0</v>
      </c>
      <c r="L34" s="3">
        <f t="shared" si="16"/>
        <v>0</v>
      </c>
      <c r="N34" s="3">
        <f t="shared" si="17"/>
        <v>0</v>
      </c>
      <c r="Q34">
        <f t="shared" si="18"/>
        <v>0</v>
      </c>
    </row>
    <row r="35" spans="2:17" ht="12.75">
      <c r="B35" s="1"/>
      <c r="C35" s="146">
        <f>+C34</f>
        <v>0</v>
      </c>
      <c r="D35" s="113">
        <v>4</v>
      </c>
      <c r="E35" s="3">
        <f>+C35*B35</f>
        <v>0</v>
      </c>
      <c r="G35" s="3">
        <f t="shared" si="15"/>
        <v>0</v>
      </c>
      <c r="L35" s="3">
        <f t="shared" si="16"/>
        <v>0</v>
      </c>
      <c r="N35" s="3">
        <f t="shared" si="17"/>
        <v>0</v>
      </c>
      <c r="Q35">
        <f t="shared" si="18"/>
        <v>0</v>
      </c>
    </row>
    <row r="36" spans="2:17" ht="12.75">
      <c r="B36" s="1"/>
      <c r="C36" s="146">
        <f>+C35</f>
        <v>0</v>
      </c>
      <c r="D36" s="113">
        <v>5</v>
      </c>
      <c r="E36" s="3">
        <f>+C36*B36</f>
        <v>0</v>
      </c>
      <c r="G36" s="3">
        <f t="shared" si="15"/>
        <v>0</v>
      </c>
      <c r="L36" s="3">
        <f t="shared" si="16"/>
        <v>0</v>
      </c>
      <c r="N36" s="3">
        <f t="shared" si="17"/>
        <v>0</v>
      </c>
      <c r="Q36">
        <f t="shared" si="18"/>
        <v>0</v>
      </c>
    </row>
    <row r="37" spans="2:17" ht="12.75">
      <c r="B37" s="1"/>
      <c r="C37" s="146">
        <f>+C36</f>
        <v>0</v>
      </c>
      <c r="D37" s="113">
        <v>6</v>
      </c>
      <c r="E37" s="3">
        <f>+C37*B37</f>
        <v>0</v>
      </c>
      <c r="G37" s="3">
        <f t="shared" si="15"/>
        <v>0</v>
      </c>
      <c r="L37" s="3">
        <f t="shared" si="16"/>
        <v>0</v>
      </c>
      <c r="N37" s="3">
        <f t="shared" si="17"/>
        <v>0</v>
      </c>
      <c r="Q37">
        <f t="shared" si="18"/>
        <v>0</v>
      </c>
    </row>
    <row r="38" spans="1:15" ht="13.5" thickBot="1">
      <c r="A38" s="113" t="s">
        <v>11</v>
      </c>
      <c r="B38" s="118">
        <f>+SUM(B32:B37)</f>
        <v>0</v>
      </c>
      <c r="C38" s="147"/>
      <c r="D38" s="116" t="s">
        <v>1</v>
      </c>
      <c r="E38" s="4">
        <f>SUM(E32:E37)</f>
        <v>0</v>
      </c>
      <c r="F38" s="4">
        <f>SUM(F32:F37)</f>
        <v>0</v>
      </c>
      <c r="G38" s="4">
        <f t="shared" si="15"/>
        <v>0</v>
      </c>
      <c r="H38" s="4">
        <f aca="true" t="shared" si="19" ref="H38:N38">SUM(H32:H37)</f>
        <v>0</v>
      </c>
      <c r="I38" s="4">
        <f t="shared" si="19"/>
        <v>0</v>
      </c>
      <c r="J38" s="4">
        <f t="shared" si="19"/>
        <v>0</v>
      </c>
      <c r="K38" s="4">
        <f t="shared" si="19"/>
        <v>0</v>
      </c>
      <c r="L38" s="4">
        <f t="shared" si="19"/>
        <v>0</v>
      </c>
      <c r="M38" s="4">
        <f t="shared" si="19"/>
        <v>0</v>
      </c>
      <c r="N38" s="4">
        <f t="shared" si="19"/>
        <v>0</v>
      </c>
      <c r="O38" t="s">
        <v>11</v>
      </c>
    </row>
    <row r="39" spans="2:3" ht="13.5" thickTop="1">
      <c r="B39" s="1"/>
      <c r="C39" s="146"/>
    </row>
    <row r="40" spans="1:15" s="12" customFormat="1" ht="12.75">
      <c r="A40" s="121" t="s">
        <v>32</v>
      </c>
      <c r="B40" s="117" t="s">
        <v>31</v>
      </c>
      <c r="C40" s="29"/>
      <c r="D40" s="115" t="s">
        <v>18</v>
      </c>
      <c r="E40" s="15" t="s">
        <v>2</v>
      </c>
      <c r="F40" s="15" t="s">
        <v>82</v>
      </c>
      <c r="G40" s="15" t="s">
        <v>1</v>
      </c>
      <c r="H40" s="15" t="s">
        <v>4</v>
      </c>
      <c r="I40" s="15" t="s">
        <v>3</v>
      </c>
      <c r="J40" s="15" t="s">
        <v>5</v>
      </c>
      <c r="K40" s="15" t="s">
        <v>5</v>
      </c>
      <c r="L40" s="29" t="s">
        <v>6</v>
      </c>
      <c r="M40" s="29" t="s">
        <v>65</v>
      </c>
      <c r="N40" s="15" t="s">
        <v>7</v>
      </c>
      <c r="O40" s="12" t="s">
        <v>32</v>
      </c>
    </row>
    <row r="41" spans="1:17" ht="12.75">
      <c r="A41" s="113" t="s">
        <v>12</v>
      </c>
      <c r="B41" s="1"/>
      <c r="C41" s="146">
        <f>+C37</f>
        <v>0</v>
      </c>
      <c r="D41" s="113">
        <v>1</v>
      </c>
      <c r="E41" s="3">
        <v>0</v>
      </c>
      <c r="G41" s="3">
        <f aca="true" t="shared" si="20" ref="G41:G47">+F41+E41</f>
        <v>0</v>
      </c>
      <c r="L41" s="3">
        <f aca="true" t="shared" si="21" ref="L41:L46">+H41+I41+K41+J41</f>
        <v>0</v>
      </c>
      <c r="N41" s="3">
        <f aca="true" t="shared" si="22" ref="N41:N46">+G41-L41-M41</f>
        <v>0</v>
      </c>
      <c r="O41" t="s">
        <v>12</v>
      </c>
      <c r="Q41">
        <f aca="true" t="shared" si="23" ref="Q41:Q46">IF(E41&gt;1,1,0)</f>
        <v>0</v>
      </c>
    </row>
    <row r="42" spans="2:17" ht="12.75">
      <c r="B42" s="1"/>
      <c r="C42" s="146">
        <f>+C41</f>
        <v>0</v>
      </c>
      <c r="D42" s="113">
        <v>2</v>
      </c>
      <c r="E42" s="3">
        <v>0</v>
      </c>
      <c r="G42" s="3">
        <f t="shared" si="20"/>
        <v>0</v>
      </c>
      <c r="L42" s="3">
        <f t="shared" si="21"/>
        <v>0</v>
      </c>
      <c r="N42" s="3">
        <f t="shared" si="22"/>
        <v>0</v>
      </c>
      <c r="Q42">
        <f t="shared" si="23"/>
        <v>0</v>
      </c>
    </row>
    <row r="43" spans="2:17" ht="12.75">
      <c r="B43" s="1"/>
      <c r="C43" s="146">
        <f>+C42</f>
        <v>0</v>
      </c>
      <c r="D43" s="113">
        <v>3</v>
      </c>
      <c r="E43" s="3">
        <f>+C43*B43</f>
        <v>0</v>
      </c>
      <c r="G43" s="3">
        <f t="shared" si="20"/>
        <v>0</v>
      </c>
      <c r="L43" s="3">
        <f t="shared" si="21"/>
        <v>0</v>
      </c>
      <c r="N43" s="3">
        <f t="shared" si="22"/>
        <v>0</v>
      </c>
      <c r="Q43">
        <f t="shared" si="23"/>
        <v>0</v>
      </c>
    </row>
    <row r="44" spans="2:17" ht="12.75">
      <c r="B44" s="1"/>
      <c r="C44" s="146">
        <f>+C43</f>
        <v>0</v>
      </c>
      <c r="D44" s="113">
        <v>4</v>
      </c>
      <c r="E44" s="3">
        <f>+C44*B44</f>
        <v>0</v>
      </c>
      <c r="G44" s="3">
        <f t="shared" si="20"/>
        <v>0</v>
      </c>
      <c r="L44" s="3">
        <f t="shared" si="21"/>
        <v>0</v>
      </c>
      <c r="N44" s="3">
        <f t="shared" si="22"/>
        <v>0</v>
      </c>
      <c r="Q44">
        <f t="shared" si="23"/>
        <v>0</v>
      </c>
    </row>
    <row r="45" spans="2:17" ht="12.75">
      <c r="B45" s="1"/>
      <c r="C45" s="146">
        <f>+C44</f>
        <v>0</v>
      </c>
      <c r="D45" s="113">
        <v>5</v>
      </c>
      <c r="E45" s="3">
        <f>+C45*B45</f>
        <v>0</v>
      </c>
      <c r="G45" s="3">
        <f t="shared" si="20"/>
        <v>0</v>
      </c>
      <c r="L45" s="3">
        <f t="shared" si="21"/>
        <v>0</v>
      </c>
      <c r="N45" s="3">
        <f t="shared" si="22"/>
        <v>0</v>
      </c>
      <c r="Q45">
        <f t="shared" si="23"/>
        <v>0</v>
      </c>
    </row>
    <row r="46" spans="2:17" ht="12.75">
      <c r="B46" s="1"/>
      <c r="C46" s="146">
        <f>+C45</f>
        <v>0</v>
      </c>
      <c r="D46" s="113">
        <v>6</v>
      </c>
      <c r="E46" s="3">
        <f>+C46*B46</f>
        <v>0</v>
      </c>
      <c r="G46" s="3">
        <f t="shared" si="20"/>
        <v>0</v>
      </c>
      <c r="L46" s="3">
        <f t="shared" si="21"/>
        <v>0</v>
      </c>
      <c r="N46" s="3">
        <f t="shared" si="22"/>
        <v>0</v>
      </c>
      <c r="Q46">
        <f t="shared" si="23"/>
        <v>0</v>
      </c>
    </row>
    <row r="47" spans="1:15" ht="13.5" thickBot="1">
      <c r="A47" s="113" t="s">
        <v>12</v>
      </c>
      <c r="B47" s="118">
        <f>+SUM(B41:B46)</f>
        <v>0</v>
      </c>
      <c r="C47" s="147"/>
      <c r="D47" s="116" t="s">
        <v>1</v>
      </c>
      <c r="E47" s="4">
        <f>SUM(E41:E46)</f>
        <v>0</v>
      </c>
      <c r="F47" s="4">
        <f>SUM(F41:F46)</f>
        <v>0</v>
      </c>
      <c r="G47" s="4">
        <f t="shared" si="20"/>
        <v>0</v>
      </c>
      <c r="H47" s="4">
        <f aca="true" t="shared" si="24" ref="H47:N47">SUM(H41:H46)</f>
        <v>0</v>
      </c>
      <c r="I47" s="4">
        <f t="shared" si="24"/>
        <v>0</v>
      </c>
      <c r="J47" s="4">
        <f t="shared" si="24"/>
        <v>0</v>
      </c>
      <c r="K47" s="4">
        <f t="shared" si="24"/>
        <v>0</v>
      </c>
      <c r="L47" s="4">
        <f t="shared" si="24"/>
        <v>0</v>
      </c>
      <c r="M47" s="4">
        <f t="shared" si="24"/>
        <v>0</v>
      </c>
      <c r="N47" s="4">
        <f t="shared" si="24"/>
        <v>0</v>
      </c>
      <c r="O47" t="s">
        <v>12</v>
      </c>
    </row>
    <row r="48" spans="2:3" ht="13.5" thickTop="1">
      <c r="B48" s="1"/>
      <c r="C48" s="146"/>
    </row>
    <row r="49" spans="1:15" s="12" customFormat="1" ht="12.75">
      <c r="A49" s="121" t="s">
        <v>32</v>
      </c>
      <c r="B49" s="117" t="s">
        <v>31</v>
      </c>
      <c r="C49" s="29"/>
      <c r="D49" s="115" t="s">
        <v>18</v>
      </c>
      <c r="E49" s="15" t="s">
        <v>2</v>
      </c>
      <c r="F49" s="15" t="s">
        <v>82</v>
      </c>
      <c r="G49" s="15" t="s">
        <v>1</v>
      </c>
      <c r="H49" s="15" t="s">
        <v>4</v>
      </c>
      <c r="I49" s="15" t="s">
        <v>3</v>
      </c>
      <c r="J49" s="15" t="s">
        <v>5</v>
      </c>
      <c r="K49" s="15" t="s">
        <v>5</v>
      </c>
      <c r="L49" s="29" t="s">
        <v>6</v>
      </c>
      <c r="M49" s="29" t="s">
        <v>65</v>
      </c>
      <c r="N49" s="15" t="s">
        <v>7</v>
      </c>
      <c r="O49" s="12" t="s">
        <v>32</v>
      </c>
    </row>
    <row r="50" spans="1:17" ht="12.75">
      <c r="A50" s="113" t="s">
        <v>13</v>
      </c>
      <c r="B50" s="1"/>
      <c r="C50" s="146">
        <f>+C46</f>
        <v>0</v>
      </c>
      <c r="D50" s="113">
        <v>1</v>
      </c>
      <c r="E50" s="3">
        <v>0</v>
      </c>
      <c r="G50" s="3">
        <f aca="true" t="shared" si="25" ref="G50:G56">+F50+E50</f>
        <v>0</v>
      </c>
      <c r="L50" s="3">
        <f aca="true" t="shared" si="26" ref="L50:L55">+H50+I50+K50+J50</f>
        <v>0</v>
      </c>
      <c r="N50" s="3">
        <f aca="true" t="shared" si="27" ref="N50:N55">+G50-L50-M50</f>
        <v>0</v>
      </c>
      <c r="O50" t="s">
        <v>13</v>
      </c>
      <c r="Q50">
        <f aca="true" t="shared" si="28" ref="Q50:Q55">IF(E50&gt;1,1,0)</f>
        <v>0</v>
      </c>
    </row>
    <row r="51" spans="2:17" ht="12.75">
      <c r="B51" s="1"/>
      <c r="C51" s="146">
        <f>+C50</f>
        <v>0</v>
      </c>
      <c r="D51" s="113">
        <v>2</v>
      </c>
      <c r="E51" s="3">
        <v>0</v>
      </c>
      <c r="G51" s="3">
        <f t="shared" si="25"/>
        <v>0</v>
      </c>
      <c r="L51" s="3">
        <f t="shared" si="26"/>
        <v>0</v>
      </c>
      <c r="N51" s="3">
        <f t="shared" si="27"/>
        <v>0</v>
      </c>
      <c r="Q51">
        <f t="shared" si="28"/>
        <v>0</v>
      </c>
    </row>
    <row r="52" spans="2:17" ht="12.75">
      <c r="B52" s="1"/>
      <c r="C52" s="146">
        <f>+C51</f>
        <v>0</v>
      </c>
      <c r="D52" s="113">
        <v>3</v>
      </c>
      <c r="E52" s="3">
        <f>+C52*B52</f>
        <v>0</v>
      </c>
      <c r="G52" s="3">
        <f t="shared" si="25"/>
        <v>0</v>
      </c>
      <c r="L52" s="3">
        <f t="shared" si="26"/>
        <v>0</v>
      </c>
      <c r="N52" s="3">
        <f t="shared" si="27"/>
        <v>0</v>
      </c>
      <c r="Q52">
        <f t="shared" si="28"/>
        <v>0</v>
      </c>
    </row>
    <row r="53" spans="2:17" ht="12.75">
      <c r="B53" s="1"/>
      <c r="C53" s="146">
        <f>+C52</f>
        <v>0</v>
      </c>
      <c r="D53" s="113">
        <v>4</v>
      </c>
      <c r="E53" s="3">
        <f>+C53*B53</f>
        <v>0</v>
      </c>
      <c r="G53" s="3">
        <f t="shared" si="25"/>
        <v>0</v>
      </c>
      <c r="L53" s="3">
        <f t="shared" si="26"/>
        <v>0</v>
      </c>
      <c r="N53" s="3">
        <f t="shared" si="27"/>
        <v>0</v>
      </c>
      <c r="Q53">
        <f t="shared" si="28"/>
        <v>0</v>
      </c>
    </row>
    <row r="54" spans="2:17" ht="12.75">
      <c r="B54" s="1"/>
      <c r="C54" s="146">
        <f>+C53</f>
        <v>0</v>
      </c>
      <c r="D54" s="113">
        <v>5</v>
      </c>
      <c r="E54" s="3">
        <f>+C54*B54</f>
        <v>0</v>
      </c>
      <c r="G54" s="3">
        <f t="shared" si="25"/>
        <v>0</v>
      </c>
      <c r="L54" s="3">
        <f t="shared" si="26"/>
        <v>0</v>
      </c>
      <c r="N54" s="3">
        <f t="shared" si="27"/>
        <v>0</v>
      </c>
      <c r="Q54">
        <f t="shared" si="28"/>
        <v>0</v>
      </c>
    </row>
    <row r="55" spans="2:17" ht="12.75">
      <c r="B55" s="1"/>
      <c r="C55" s="146">
        <f>+C54</f>
        <v>0</v>
      </c>
      <c r="D55" s="113">
        <v>6</v>
      </c>
      <c r="E55" s="3">
        <f>+C55*B55</f>
        <v>0</v>
      </c>
      <c r="G55" s="3">
        <f t="shared" si="25"/>
        <v>0</v>
      </c>
      <c r="L55" s="3">
        <f t="shared" si="26"/>
        <v>0</v>
      </c>
      <c r="N55" s="3">
        <f t="shared" si="27"/>
        <v>0</v>
      </c>
      <c r="Q55">
        <f t="shared" si="28"/>
        <v>0</v>
      </c>
    </row>
    <row r="56" spans="1:15" ht="13.5" thickBot="1">
      <c r="A56" s="113" t="s">
        <v>13</v>
      </c>
      <c r="B56" s="118">
        <f>+SUM(B50:B55)</f>
        <v>0</v>
      </c>
      <c r="C56" s="147"/>
      <c r="D56" s="116" t="s">
        <v>1</v>
      </c>
      <c r="E56" s="4">
        <f>SUM(E50:E55)</f>
        <v>0</v>
      </c>
      <c r="F56" s="4">
        <f>SUM(F50:F55)</f>
        <v>0</v>
      </c>
      <c r="G56" s="4">
        <f t="shared" si="25"/>
        <v>0</v>
      </c>
      <c r="H56" s="4">
        <f aca="true" t="shared" si="29" ref="H56:N56">SUM(H50:H55)</f>
        <v>0</v>
      </c>
      <c r="I56" s="4">
        <f t="shared" si="29"/>
        <v>0</v>
      </c>
      <c r="J56" s="4">
        <f t="shared" si="29"/>
        <v>0</v>
      </c>
      <c r="K56" s="4">
        <f t="shared" si="29"/>
        <v>0</v>
      </c>
      <c r="L56" s="4">
        <f t="shared" si="29"/>
        <v>0</v>
      </c>
      <c r="M56" s="4">
        <f t="shared" si="29"/>
        <v>0</v>
      </c>
      <c r="N56" s="4">
        <f t="shared" si="29"/>
        <v>0</v>
      </c>
      <c r="O56" t="s">
        <v>13</v>
      </c>
    </row>
    <row r="57" spans="2:3" ht="13.5" thickTop="1">
      <c r="B57" s="1"/>
      <c r="C57" s="146"/>
    </row>
    <row r="58" spans="1:15" s="12" customFormat="1" ht="12.75">
      <c r="A58" s="121" t="s">
        <v>32</v>
      </c>
      <c r="B58" s="117" t="s">
        <v>31</v>
      </c>
      <c r="C58" s="29"/>
      <c r="D58" s="115" t="s">
        <v>18</v>
      </c>
      <c r="E58" s="15" t="s">
        <v>2</v>
      </c>
      <c r="F58" s="15" t="s">
        <v>82</v>
      </c>
      <c r="G58" s="15" t="s">
        <v>1</v>
      </c>
      <c r="H58" s="15" t="s">
        <v>4</v>
      </c>
      <c r="I58" s="15" t="s">
        <v>3</v>
      </c>
      <c r="J58" s="15" t="s">
        <v>5</v>
      </c>
      <c r="K58" s="15" t="s">
        <v>5</v>
      </c>
      <c r="L58" s="29" t="s">
        <v>6</v>
      </c>
      <c r="M58" s="29" t="s">
        <v>65</v>
      </c>
      <c r="N58" s="15" t="s">
        <v>7</v>
      </c>
      <c r="O58" s="12" t="s">
        <v>32</v>
      </c>
    </row>
    <row r="59" spans="1:17" ht="12.75">
      <c r="A59" s="113" t="s">
        <v>24</v>
      </c>
      <c r="B59" s="1"/>
      <c r="C59" s="146">
        <f>+C55</f>
        <v>0</v>
      </c>
      <c r="D59" s="113">
        <v>1</v>
      </c>
      <c r="E59" s="3">
        <v>0</v>
      </c>
      <c r="G59" s="3">
        <f aca="true" t="shared" si="30" ref="G59:G65">+F59+E59</f>
        <v>0</v>
      </c>
      <c r="L59" s="3">
        <f aca="true" t="shared" si="31" ref="L59:L64">+H59+I59+K59+J59</f>
        <v>0</v>
      </c>
      <c r="N59" s="3">
        <f aca="true" t="shared" si="32" ref="N59:N64">+G59-L59-M59</f>
        <v>0</v>
      </c>
      <c r="O59" t="s">
        <v>24</v>
      </c>
      <c r="Q59">
        <f aca="true" t="shared" si="33" ref="Q59:Q64">IF(E59&gt;1,1,0)</f>
        <v>0</v>
      </c>
    </row>
    <row r="60" spans="2:17" ht="12.75">
      <c r="B60" s="1"/>
      <c r="C60" s="146">
        <f>+C59</f>
        <v>0</v>
      </c>
      <c r="D60" s="113">
        <v>2</v>
      </c>
      <c r="E60" s="3">
        <v>0</v>
      </c>
      <c r="G60" s="3">
        <f t="shared" si="30"/>
        <v>0</v>
      </c>
      <c r="L60" s="3">
        <f t="shared" si="31"/>
        <v>0</v>
      </c>
      <c r="N60" s="3">
        <f t="shared" si="32"/>
        <v>0</v>
      </c>
      <c r="Q60">
        <f t="shared" si="33"/>
        <v>0</v>
      </c>
    </row>
    <row r="61" spans="2:17" ht="12.75">
      <c r="B61" s="1"/>
      <c r="C61" s="146">
        <f>+C60</f>
        <v>0</v>
      </c>
      <c r="D61" s="113">
        <v>3</v>
      </c>
      <c r="E61" s="3">
        <f>+C61*B61</f>
        <v>0</v>
      </c>
      <c r="G61" s="3">
        <f t="shared" si="30"/>
        <v>0</v>
      </c>
      <c r="L61" s="3">
        <f t="shared" si="31"/>
        <v>0</v>
      </c>
      <c r="N61" s="3">
        <f t="shared" si="32"/>
        <v>0</v>
      </c>
      <c r="Q61">
        <f t="shared" si="33"/>
        <v>0</v>
      </c>
    </row>
    <row r="62" spans="2:17" ht="12.75">
      <c r="B62" s="1"/>
      <c r="C62" s="146">
        <f>+C61</f>
        <v>0</v>
      </c>
      <c r="D62" s="113">
        <v>4</v>
      </c>
      <c r="E62" s="3">
        <f>+C62*B62</f>
        <v>0</v>
      </c>
      <c r="G62" s="3">
        <f t="shared" si="30"/>
        <v>0</v>
      </c>
      <c r="L62" s="3">
        <f t="shared" si="31"/>
        <v>0</v>
      </c>
      <c r="N62" s="3">
        <f t="shared" si="32"/>
        <v>0</v>
      </c>
      <c r="Q62">
        <f t="shared" si="33"/>
        <v>0</v>
      </c>
    </row>
    <row r="63" spans="2:17" ht="12.75">
      <c r="B63" s="1"/>
      <c r="C63" s="146">
        <f>+C62</f>
        <v>0</v>
      </c>
      <c r="D63" s="113">
        <v>5</v>
      </c>
      <c r="E63" s="3">
        <f>+C63*B63</f>
        <v>0</v>
      </c>
      <c r="G63" s="3">
        <f t="shared" si="30"/>
        <v>0</v>
      </c>
      <c r="L63" s="3">
        <f t="shared" si="31"/>
        <v>0</v>
      </c>
      <c r="N63" s="3">
        <f t="shared" si="32"/>
        <v>0</v>
      </c>
      <c r="Q63">
        <f t="shared" si="33"/>
        <v>0</v>
      </c>
    </row>
    <row r="64" spans="2:17" ht="12.75">
      <c r="B64" s="1"/>
      <c r="C64" s="146">
        <f>+C63</f>
        <v>0</v>
      </c>
      <c r="D64" s="113">
        <v>6</v>
      </c>
      <c r="E64" s="3">
        <f>+C64*B64</f>
        <v>0</v>
      </c>
      <c r="G64" s="3">
        <f t="shared" si="30"/>
        <v>0</v>
      </c>
      <c r="L64" s="3">
        <f t="shared" si="31"/>
        <v>0</v>
      </c>
      <c r="N64" s="3">
        <f t="shared" si="32"/>
        <v>0</v>
      </c>
      <c r="Q64">
        <f t="shared" si="33"/>
        <v>0</v>
      </c>
    </row>
    <row r="65" spans="1:15" ht="13.5" thickBot="1">
      <c r="A65" s="113" t="s">
        <v>24</v>
      </c>
      <c r="B65" s="118">
        <f>+SUM(B59:B64)</f>
        <v>0</v>
      </c>
      <c r="C65" s="147"/>
      <c r="D65" s="116" t="s">
        <v>1</v>
      </c>
      <c r="E65" s="4">
        <f>SUM(E59:E64)</f>
        <v>0</v>
      </c>
      <c r="F65" s="4">
        <f>SUM(F59:F64)</f>
        <v>0</v>
      </c>
      <c r="G65" s="4">
        <f t="shared" si="30"/>
        <v>0</v>
      </c>
      <c r="H65" s="4">
        <f aca="true" t="shared" si="34" ref="H65:N65">SUM(H59:H64)</f>
        <v>0</v>
      </c>
      <c r="I65" s="4">
        <f t="shared" si="34"/>
        <v>0</v>
      </c>
      <c r="J65" s="4">
        <f t="shared" si="34"/>
        <v>0</v>
      </c>
      <c r="K65" s="4">
        <f t="shared" si="34"/>
        <v>0</v>
      </c>
      <c r="L65" s="4">
        <f t="shared" si="34"/>
        <v>0</v>
      </c>
      <c r="M65" s="4">
        <f t="shared" si="34"/>
        <v>0</v>
      </c>
      <c r="N65" s="4">
        <f t="shared" si="34"/>
        <v>0</v>
      </c>
      <c r="O65" t="s">
        <v>24</v>
      </c>
    </row>
    <row r="66" spans="2:3" ht="13.5" thickTop="1">
      <c r="B66" s="1"/>
      <c r="C66" s="146"/>
    </row>
    <row r="67" spans="1:15" s="12" customFormat="1" ht="12.75">
      <c r="A67" s="121" t="s">
        <v>32</v>
      </c>
      <c r="B67" s="117" t="s">
        <v>31</v>
      </c>
      <c r="C67" s="29"/>
      <c r="D67" s="115" t="s">
        <v>18</v>
      </c>
      <c r="E67" s="15" t="s">
        <v>2</v>
      </c>
      <c r="F67" s="15" t="s">
        <v>82</v>
      </c>
      <c r="G67" s="15" t="s">
        <v>1</v>
      </c>
      <c r="H67" s="15" t="s">
        <v>4</v>
      </c>
      <c r="I67" s="15" t="s">
        <v>3</v>
      </c>
      <c r="J67" s="15" t="s">
        <v>5</v>
      </c>
      <c r="K67" s="15" t="s">
        <v>5</v>
      </c>
      <c r="L67" s="29" t="s">
        <v>6</v>
      </c>
      <c r="M67" s="29" t="s">
        <v>65</v>
      </c>
      <c r="N67" s="15" t="s">
        <v>7</v>
      </c>
      <c r="O67" s="12" t="s">
        <v>32</v>
      </c>
    </row>
    <row r="68" spans="1:17" ht="12.75">
      <c r="A68" s="113" t="s">
        <v>14</v>
      </c>
      <c r="B68" s="1"/>
      <c r="C68" s="146">
        <f>+C64</f>
        <v>0</v>
      </c>
      <c r="D68" s="113">
        <v>1</v>
      </c>
      <c r="E68" s="3">
        <v>0</v>
      </c>
      <c r="G68" s="3">
        <f aca="true" t="shared" si="35" ref="G68:G74">+F68+E68</f>
        <v>0</v>
      </c>
      <c r="L68" s="3">
        <f aca="true" t="shared" si="36" ref="L68:L73">+H68+I68+K68+J68</f>
        <v>0</v>
      </c>
      <c r="N68" s="3">
        <f aca="true" t="shared" si="37" ref="N68:N73">+G68-L68-M68</f>
        <v>0</v>
      </c>
      <c r="O68" t="s">
        <v>14</v>
      </c>
      <c r="Q68">
        <f aca="true" t="shared" si="38" ref="Q68:Q73">IF(E68&gt;1,1,0)</f>
        <v>0</v>
      </c>
    </row>
    <row r="69" spans="2:17" ht="12.75">
      <c r="B69" s="1"/>
      <c r="C69" s="146">
        <f>+C68</f>
        <v>0</v>
      </c>
      <c r="D69" s="113">
        <v>2</v>
      </c>
      <c r="E69" s="3">
        <v>0</v>
      </c>
      <c r="G69" s="3">
        <f t="shared" si="35"/>
        <v>0</v>
      </c>
      <c r="L69" s="3">
        <f t="shared" si="36"/>
        <v>0</v>
      </c>
      <c r="N69" s="3">
        <f t="shared" si="37"/>
        <v>0</v>
      </c>
      <c r="Q69">
        <f t="shared" si="38"/>
        <v>0</v>
      </c>
    </row>
    <row r="70" spans="2:17" ht="12.75">
      <c r="B70" s="1"/>
      <c r="C70" s="146">
        <f>+C69</f>
        <v>0</v>
      </c>
      <c r="D70" s="113">
        <v>3</v>
      </c>
      <c r="E70" s="3">
        <f>+C70*B70</f>
        <v>0</v>
      </c>
      <c r="G70" s="3">
        <f t="shared" si="35"/>
        <v>0</v>
      </c>
      <c r="L70" s="3">
        <f t="shared" si="36"/>
        <v>0</v>
      </c>
      <c r="N70" s="3">
        <f t="shared" si="37"/>
        <v>0</v>
      </c>
      <c r="Q70">
        <f t="shared" si="38"/>
        <v>0</v>
      </c>
    </row>
    <row r="71" spans="2:17" ht="12.75">
      <c r="B71" s="1"/>
      <c r="C71" s="146">
        <f>+C70</f>
        <v>0</v>
      </c>
      <c r="D71" s="113">
        <v>4</v>
      </c>
      <c r="E71" s="3">
        <f>+C71*B71</f>
        <v>0</v>
      </c>
      <c r="G71" s="3">
        <f t="shared" si="35"/>
        <v>0</v>
      </c>
      <c r="L71" s="3">
        <f t="shared" si="36"/>
        <v>0</v>
      </c>
      <c r="N71" s="3">
        <f t="shared" si="37"/>
        <v>0</v>
      </c>
      <c r="Q71">
        <f t="shared" si="38"/>
        <v>0</v>
      </c>
    </row>
    <row r="72" spans="2:17" ht="12.75">
      <c r="B72" s="1"/>
      <c r="C72" s="146">
        <f>+C71</f>
        <v>0</v>
      </c>
      <c r="D72" s="113">
        <v>5</v>
      </c>
      <c r="E72" s="3">
        <f>+C72*B72</f>
        <v>0</v>
      </c>
      <c r="G72" s="3">
        <f t="shared" si="35"/>
        <v>0</v>
      </c>
      <c r="L72" s="3">
        <f t="shared" si="36"/>
        <v>0</v>
      </c>
      <c r="N72" s="3">
        <f t="shared" si="37"/>
        <v>0</v>
      </c>
      <c r="Q72">
        <f t="shared" si="38"/>
        <v>0</v>
      </c>
    </row>
    <row r="73" spans="2:17" ht="12.75">
      <c r="B73" s="1"/>
      <c r="C73" s="146">
        <f>+C72</f>
        <v>0</v>
      </c>
      <c r="D73" s="113">
        <v>6</v>
      </c>
      <c r="E73" s="3">
        <f>+C73*B73</f>
        <v>0</v>
      </c>
      <c r="G73" s="3">
        <f t="shared" si="35"/>
        <v>0</v>
      </c>
      <c r="L73" s="3">
        <f t="shared" si="36"/>
        <v>0</v>
      </c>
      <c r="N73" s="3">
        <f t="shared" si="37"/>
        <v>0</v>
      </c>
      <c r="Q73">
        <f t="shared" si="38"/>
        <v>0</v>
      </c>
    </row>
    <row r="74" spans="1:17" ht="13.5" thickBot="1">
      <c r="A74" s="113" t="s">
        <v>14</v>
      </c>
      <c r="B74" s="118">
        <f>+SUM(B68:B73)</f>
        <v>0</v>
      </c>
      <c r="C74" s="147"/>
      <c r="D74" s="116" t="s">
        <v>1</v>
      </c>
      <c r="E74" s="4">
        <f>SUM(E68:E73)</f>
        <v>0</v>
      </c>
      <c r="F74" s="4">
        <f>SUM(F68:F73)</f>
        <v>0</v>
      </c>
      <c r="G74" s="4">
        <f t="shared" si="35"/>
        <v>0</v>
      </c>
      <c r="H74" s="4">
        <f aca="true" t="shared" si="39" ref="H74:N74">SUM(H68:H73)</f>
        <v>0</v>
      </c>
      <c r="I74" s="4">
        <f t="shared" si="39"/>
        <v>0</v>
      </c>
      <c r="J74" s="4">
        <f t="shared" si="39"/>
        <v>0</v>
      </c>
      <c r="K74" s="4">
        <f t="shared" si="39"/>
        <v>0</v>
      </c>
      <c r="L74" s="4">
        <f t="shared" si="39"/>
        <v>0</v>
      </c>
      <c r="M74" s="4">
        <f t="shared" si="39"/>
        <v>0</v>
      </c>
      <c r="N74" s="4">
        <f t="shared" si="39"/>
        <v>0</v>
      </c>
      <c r="O74" t="s">
        <v>14</v>
      </c>
      <c r="Q74" s="30"/>
    </row>
    <row r="75" spans="2:3" ht="13.5" thickTop="1">
      <c r="B75" s="1"/>
      <c r="C75" s="146"/>
    </row>
    <row r="76" spans="1:15" s="12" customFormat="1" ht="12.75">
      <c r="A76" s="121" t="s">
        <v>32</v>
      </c>
      <c r="B76" s="117" t="s">
        <v>31</v>
      </c>
      <c r="C76" s="29"/>
      <c r="D76" s="115" t="s">
        <v>18</v>
      </c>
      <c r="E76" s="15" t="s">
        <v>2</v>
      </c>
      <c r="F76" s="15" t="s">
        <v>82</v>
      </c>
      <c r="G76" s="15" t="s">
        <v>1</v>
      </c>
      <c r="H76" s="15" t="s">
        <v>4</v>
      </c>
      <c r="I76" s="15" t="s">
        <v>3</v>
      </c>
      <c r="J76" s="15" t="s">
        <v>5</v>
      </c>
      <c r="K76" s="15" t="s">
        <v>5</v>
      </c>
      <c r="L76" s="29" t="s">
        <v>6</v>
      </c>
      <c r="M76" s="29" t="s">
        <v>65</v>
      </c>
      <c r="N76" s="15" t="s">
        <v>7</v>
      </c>
      <c r="O76" s="12" t="s">
        <v>32</v>
      </c>
    </row>
    <row r="77" spans="1:17" ht="12.75">
      <c r="A77" s="113" t="s">
        <v>25</v>
      </c>
      <c r="B77" s="1"/>
      <c r="C77" s="146">
        <f>+C73</f>
        <v>0</v>
      </c>
      <c r="D77" s="113">
        <v>1</v>
      </c>
      <c r="E77" s="3">
        <v>0</v>
      </c>
      <c r="G77" s="3">
        <f aca="true" t="shared" si="40" ref="G77:G83">+F77+E77</f>
        <v>0</v>
      </c>
      <c r="L77" s="3">
        <f aca="true" t="shared" si="41" ref="L77:L82">+H77+I77+K77+J77</f>
        <v>0</v>
      </c>
      <c r="N77" s="3">
        <f aca="true" t="shared" si="42" ref="N77:N82">+G77-L77-M77</f>
        <v>0</v>
      </c>
      <c r="O77" t="s">
        <v>25</v>
      </c>
      <c r="Q77">
        <f aca="true" t="shared" si="43" ref="Q77:Q82">IF(E77&gt;1,1,0)</f>
        <v>0</v>
      </c>
    </row>
    <row r="78" spans="2:17" ht="12.75">
      <c r="B78" s="1"/>
      <c r="C78" s="146">
        <f>+C77</f>
        <v>0</v>
      </c>
      <c r="D78" s="113">
        <v>2</v>
      </c>
      <c r="E78" s="3">
        <v>0</v>
      </c>
      <c r="G78" s="3">
        <f t="shared" si="40"/>
        <v>0</v>
      </c>
      <c r="L78" s="3">
        <f t="shared" si="41"/>
        <v>0</v>
      </c>
      <c r="N78" s="3">
        <f t="shared" si="42"/>
        <v>0</v>
      </c>
      <c r="Q78">
        <f t="shared" si="43"/>
        <v>0</v>
      </c>
    </row>
    <row r="79" spans="2:17" ht="12.75">
      <c r="B79" s="1"/>
      <c r="C79" s="146">
        <f>+C78</f>
        <v>0</v>
      </c>
      <c r="D79" s="113">
        <v>3</v>
      </c>
      <c r="E79" s="3">
        <f>+C79*B79</f>
        <v>0</v>
      </c>
      <c r="G79" s="3">
        <f t="shared" si="40"/>
        <v>0</v>
      </c>
      <c r="L79" s="3">
        <f t="shared" si="41"/>
        <v>0</v>
      </c>
      <c r="N79" s="3">
        <f t="shared" si="42"/>
        <v>0</v>
      </c>
      <c r="Q79">
        <f t="shared" si="43"/>
        <v>0</v>
      </c>
    </row>
    <row r="80" spans="2:17" ht="12.75">
      <c r="B80" s="1"/>
      <c r="C80" s="146">
        <f>+C79</f>
        <v>0</v>
      </c>
      <c r="D80" s="113">
        <v>4</v>
      </c>
      <c r="E80" s="3">
        <f>+C80*B80</f>
        <v>0</v>
      </c>
      <c r="G80" s="3">
        <f t="shared" si="40"/>
        <v>0</v>
      </c>
      <c r="L80" s="3">
        <f t="shared" si="41"/>
        <v>0</v>
      </c>
      <c r="N80" s="3">
        <f t="shared" si="42"/>
        <v>0</v>
      </c>
      <c r="Q80">
        <f t="shared" si="43"/>
        <v>0</v>
      </c>
    </row>
    <row r="81" spans="2:17" ht="12.75">
      <c r="B81" s="1"/>
      <c r="C81" s="146">
        <f>+C80</f>
        <v>0</v>
      </c>
      <c r="D81" s="113">
        <v>5</v>
      </c>
      <c r="E81" s="3">
        <f>+C81*B81</f>
        <v>0</v>
      </c>
      <c r="G81" s="3">
        <f t="shared" si="40"/>
        <v>0</v>
      </c>
      <c r="L81" s="3">
        <f t="shared" si="41"/>
        <v>0</v>
      </c>
      <c r="N81" s="3">
        <f t="shared" si="42"/>
        <v>0</v>
      </c>
      <c r="Q81">
        <f t="shared" si="43"/>
        <v>0</v>
      </c>
    </row>
    <row r="82" spans="2:17" ht="12.75">
      <c r="B82" s="1"/>
      <c r="C82" s="146">
        <f>+C81</f>
        <v>0</v>
      </c>
      <c r="D82" s="113">
        <v>6</v>
      </c>
      <c r="E82" s="3">
        <f>+C82*B82</f>
        <v>0</v>
      </c>
      <c r="G82" s="3">
        <f t="shared" si="40"/>
        <v>0</v>
      </c>
      <c r="L82" s="3">
        <f t="shared" si="41"/>
        <v>0</v>
      </c>
      <c r="N82" s="3">
        <f t="shared" si="42"/>
        <v>0</v>
      </c>
      <c r="Q82">
        <f t="shared" si="43"/>
        <v>0</v>
      </c>
    </row>
    <row r="83" spans="1:15" ht="13.5" thickBot="1">
      <c r="A83" s="113" t="s">
        <v>25</v>
      </c>
      <c r="B83" s="118">
        <f>+SUM(B77:B82)</f>
        <v>0</v>
      </c>
      <c r="C83" s="147"/>
      <c r="D83" s="116" t="s">
        <v>1</v>
      </c>
      <c r="E83" s="4">
        <f>SUM(E77:E82)</f>
        <v>0</v>
      </c>
      <c r="F83" s="4">
        <f>SUM(F77:F82)</f>
        <v>0</v>
      </c>
      <c r="G83" s="4">
        <f t="shared" si="40"/>
        <v>0</v>
      </c>
      <c r="H83" s="4">
        <f aca="true" t="shared" si="44" ref="H83:N83">SUM(H77:H82)</f>
        <v>0</v>
      </c>
      <c r="I83" s="4">
        <f t="shared" si="44"/>
        <v>0</v>
      </c>
      <c r="J83" s="4">
        <f t="shared" si="44"/>
        <v>0</v>
      </c>
      <c r="K83" s="4">
        <f t="shared" si="44"/>
        <v>0</v>
      </c>
      <c r="L83" s="4">
        <f t="shared" si="44"/>
        <v>0</v>
      </c>
      <c r="M83" s="4">
        <f t="shared" si="44"/>
        <v>0</v>
      </c>
      <c r="N83" s="4">
        <f t="shared" si="44"/>
        <v>0</v>
      </c>
      <c r="O83" t="s">
        <v>25</v>
      </c>
    </row>
    <row r="84" spans="2:3" ht="13.5" thickTop="1">
      <c r="B84" s="1"/>
      <c r="C84" s="146"/>
    </row>
    <row r="85" spans="1:15" s="12" customFormat="1" ht="12.75">
      <c r="A85" s="121" t="s">
        <v>32</v>
      </c>
      <c r="B85" s="117" t="s">
        <v>31</v>
      </c>
      <c r="C85" s="29"/>
      <c r="D85" s="115" t="s">
        <v>18</v>
      </c>
      <c r="E85" s="15" t="s">
        <v>2</v>
      </c>
      <c r="F85" s="15" t="s">
        <v>82</v>
      </c>
      <c r="G85" s="15" t="s">
        <v>1</v>
      </c>
      <c r="H85" s="15" t="s">
        <v>4</v>
      </c>
      <c r="I85" s="15" t="s">
        <v>3</v>
      </c>
      <c r="J85" s="15" t="s">
        <v>5</v>
      </c>
      <c r="K85" s="15" t="s">
        <v>5</v>
      </c>
      <c r="L85" s="29" t="s">
        <v>6</v>
      </c>
      <c r="M85" s="29" t="s">
        <v>65</v>
      </c>
      <c r="N85" s="15" t="s">
        <v>7</v>
      </c>
      <c r="O85" s="12" t="s">
        <v>32</v>
      </c>
    </row>
    <row r="86" spans="1:17" ht="12.75">
      <c r="A86" s="113" t="s">
        <v>15</v>
      </c>
      <c r="B86" s="1"/>
      <c r="C86" s="146">
        <f>+C82</f>
        <v>0</v>
      </c>
      <c r="D86" s="113">
        <v>1</v>
      </c>
      <c r="E86" s="3">
        <v>0</v>
      </c>
      <c r="G86" s="3">
        <f aca="true" t="shared" si="45" ref="G86:G92">+F86+E86</f>
        <v>0</v>
      </c>
      <c r="L86" s="3">
        <f aca="true" t="shared" si="46" ref="L86:L91">+H86+I86+K86+J86</f>
        <v>0</v>
      </c>
      <c r="N86" s="3">
        <f aca="true" t="shared" si="47" ref="N86:N91">+G86-L86-M86</f>
        <v>0</v>
      </c>
      <c r="O86" t="s">
        <v>15</v>
      </c>
      <c r="Q86">
        <f aca="true" t="shared" si="48" ref="Q86:Q91">IF(E86&gt;1,1,0)</f>
        <v>0</v>
      </c>
    </row>
    <row r="87" spans="2:17" ht="12.75">
      <c r="B87" s="1"/>
      <c r="C87" s="146">
        <f>+C86</f>
        <v>0</v>
      </c>
      <c r="D87" s="113">
        <v>2</v>
      </c>
      <c r="E87" s="3">
        <v>0</v>
      </c>
      <c r="G87" s="3">
        <f t="shared" si="45"/>
        <v>0</v>
      </c>
      <c r="L87" s="3">
        <f t="shared" si="46"/>
        <v>0</v>
      </c>
      <c r="N87" s="3">
        <f t="shared" si="47"/>
        <v>0</v>
      </c>
      <c r="Q87">
        <f t="shared" si="48"/>
        <v>0</v>
      </c>
    </row>
    <row r="88" spans="2:17" ht="12.75">
      <c r="B88" s="1"/>
      <c r="C88" s="146">
        <f>+C87</f>
        <v>0</v>
      </c>
      <c r="D88" s="113">
        <v>3</v>
      </c>
      <c r="E88" s="3">
        <f>+C88*B88</f>
        <v>0</v>
      </c>
      <c r="G88" s="3">
        <f t="shared" si="45"/>
        <v>0</v>
      </c>
      <c r="L88" s="3">
        <f t="shared" si="46"/>
        <v>0</v>
      </c>
      <c r="N88" s="3">
        <f t="shared" si="47"/>
        <v>0</v>
      </c>
      <c r="Q88">
        <f t="shared" si="48"/>
        <v>0</v>
      </c>
    </row>
    <row r="89" spans="2:17" ht="12.75">
      <c r="B89" s="1"/>
      <c r="C89" s="146">
        <f>+C88</f>
        <v>0</v>
      </c>
      <c r="D89" s="113">
        <v>4</v>
      </c>
      <c r="E89" s="3">
        <f>+C89*B89</f>
        <v>0</v>
      </c>
      <c r="G89" s="3">
        <f t="shared" si="45"/>
        <v>0</v>
      </c>
      <c r="L89" s="3">
        <f t="shared" si="46"/>
        <v>0</v>
      </c>
      <c r="N89" s="3">
        <f t="shared" si="47"/>
        <v>0</v>
      </c>
      <c r="Q89">
        <f t="shared" si="48"/>
        <v>0</v>
      </c>
    </row>
    <row r="90" spans="2:17" ht="12.75">
      <c r="B90" s="1"/>
      <c r="C90" s="146">
        <f>+C89</f>
        <v>0</v>
      </c>
      <c r="D90" s="113">
        <v>5</v>
      </c>
      <c r="E90" s="3">
        <f>+C90*B90</f>
        <v>0</v>
      </c>
      <c r="G90" s="3">
        <f t="shared" si="45"/>
        <v>0</v>
      </c>
      <c r="L90" s="3">
        <f t="shared" si="46"/>
        <v>0</v>
      </c>
      <c r="N90" s="3">
        <f t="shared" si="47"/>
        <v>0</v>
      </c>
      <c r="Q90">
        <f t="shared" si="48"/>
        <v>0</v>
      </c>
    </row>
    <row r="91" spans="2:17" ht="12.75">
      <c r="B91" s="1"/>
      <c r="C91" s="146">
        <f>+C90</f>
        <v>0</v>
      </c>
      <c r="D91" s="113">
        <v>6</v>
      </c>
      <c r="E91" s="3">
        <f>+C91*B91</f>
        <v>0</v>
      </c>
      <c r="G91" s="3">
        <f t="shared" si="45"/>
        <v>0</v>
      </c>
      <c r="L91" s="3">
        <f t="shared" si="46"/>
        <v>0</v>
      </c>
      <c r="N91" s="3">
        <f t="shared" si="47"/>
        <v>0</v>
      </c>
      <c r="Q91">
        <f t="shared" si="48"/>
        <v>0</v>
      </c>
    </row>
    <row r="92" spans="1:15" ht="13.5" thickBot="1">
      <c r="A92" s="113" t="s">
        <v>15</v>
      </c>
      <c r="B92" s="118">
        <f>+SUM(B86:B91)</f>
        <v>0</v>
      </c>
      <c r="C92" s="147"/>
      <c r="D92" s="116" t="s">
        <v>1</v>
      </c>
      <c r="E92" s="4">
        <f>SUM(E86:E91)</f>
        <v>0</v>
      </c>
      <c r="F92" s="4">
        <f>SUM(F86:F91)</f>
        <v>0</v>
      </c>
      <c r="G92" s="4">
        <f t="shared" si="45"/>
        <v>0</v>
      </c>
      <c r="H92" s="4">
        <f aca="true" t="shared" si="49" ref="H92:N92">SUM(H86:H91)</f>
        <v>0</v>
      </c>
      <c r="I92" s="4">
        <f t="shared" si="49"/>
        <v>0</v>
      </c>
      <c r="J92" s="4">
        <f t="shared" si="49"/>
        <v>0</v>
      </c>
      <c r="K92" s="4">
        <f t="shared" si="49"/>
        <v>0</v>
      </c>
      <c r="L92" s="4">
        <f t="shared" si="49"/>
        <v>0</v>
      </c>
      <c r="M92" s="4">
        <f t="shared" si="49"/>
        <v>0</v>
      </c>
      <c r="N92" s="4">
        <f t="shared" si="49"/>
        <v>0</v>
      </c>
      <c r="O92" t="s">
        <v>15</v>
      </c>
    </row>
    <row r="93" spans="2:3" ht="13.5" thickTop="1">
      <c r="B93" s="1"/>
      <c r="C93" s="146"/>
    </row>
    <row r="94" spans="1:15" s="12" customFormat="1" ht="12.75">
      <c r="A94" s="121" t="s">
        <v>32</v>
      </c>
      <c r="B94" s="117" t="s">
        <v>31</v>
      </c>
      <c r="C94" s="29"/>
      <c r="D94" s="115" t="s">
        <v>18</v>
      </c>
      <c r="E94" s="15" t="s">
        <v>2</v>
      </c>
      <c r="F94" s="15" t="s">
        <v>82</v>
      </c>
      <c r="G94" s="15" t="s">
        <v>1</v>
      </c>
      <c r="H94" s="15" t="s">
        <v>4</v>
      </c>
      <c r="I94" s="15" t="s">
        <v>3</v>
      </c>
      <c r="J94" s="15" t="s">
        <v>5</v>
      </c>
      <c r="K94" s="15" t="s">
        <v>5</v>
      </c>
      <c r="L94" s="29" t="s">
        <v>6</v>
      </c>
      <c r="M94" s="29" t="s">
        <v>65</v>
      </c>
      <c r="N94" s="15" t="s">
        <v>7</v>
      </c>
      <c r="O94" s="12" t="s">
        <v>32</v>
      </c>
    </row>
    <row r="95" spans="1:17" ht="12.75">
      <c r="A95" s="113" t="s">
        <v>16</v>
      </c>
      <c r="B95" s="1"/>
      <c r="C95" s="146">
        <f>+C91</f>
        <v>0</v>
      </c>
      <c r="D95" s="113">
        <v>1</v>
      </c>
      <c r="E95" s="3">
        <v>0</v>
      </c>
      <c r="G95" s="3">
        <f aca="true" t="shared" si="50" ref="G95:G101">+F95+E95</f>
        <v>0</v>
      </c>
      <c r="L95" s="3">
        <f aca="true" t="shared" si="51" ref="L95:L100">+H95+I95+K95+J95</f>
        <v>0</v>
      </c>
      <c r="N95" s="3">
        <f aca="true" t="shared" si="52" ref="N95:N100">+G95-L95-M95</f>
        <v>0</v>
      </c>
      <c r="O95" t="s">
        <v>16</v>
      </c>
      <c r="Q95">
        <f aca="true" t="shared" si="53" ref="Q95:Q100">IF(E95&gt;1,1,0)</f>
        <v>0</v>
      </c>
    </row>
    <row r="96" spans="2:17" ht="12.75">
      <c r="B96" s="1"/>
      <c r="C96" s="146">
        <f>+C95</f>
        <v>0</v>
      </c>
      <c r="D96" s="113">
        <v>2</v>
      </c>
      <c r="E96" s="3">
        <v>0</v>
      </c>
      <c r="G96" s="3">
        <f t="shared" si="50"/>
        <v>0</v>
      </c>
      <c r="L96" s="3">
        <f t="shared" si="51"/>
        <v>0</v>
      </c>
      <c r="N96" s="3">
        <f t="shared" si="52"/>
        <v>0</v>
      </c>
      <c r="Q96">
        <f t="shared" si="53"/>
        <v>0</v>
      </c>
    </row>
    <row r="97" spans="2:17" ht="12.75">
      <c r="B97" s="1"/>
      <c r="C97" s="146">
        <f>+C96</f>
        <v>0</v>
      </c>
      <c r="D97" s="113">
        <v>3</v>
      </c>
      <c r="E97" s="3">
        <f>+C97*B97</f>
        <v>0</v>
      </c>
      <c r="G97" s="3">
        <f t="shared" si="50"/>
        <v>0</v>
      </c>
      <c r="L97" s="3">
        <f t="shared" si="51"/>
        <v>0</v>
      </c>
      <c r="N97" s="3">
        <f t="shared" si="52"/>
        <v>0</v>
      </c>
      <c r="Q97">
        <f t="shared" si="53"/>
        <v>0</v>
      </c>
    </row>
    <row r="98" spans="2:17" ht="12.75">
      <c r="B98" s="1"/>
      <c r="C98" s="146">
        <f>+C97</f>
        <v>0</v>
      </c>
      <c r="D98" s="113">
        <v>4</v>
      </c>
      <c r="E98" s="3">
        <f>+C98*B98</f>
        <v>0</v>
      </c>
      <c r="G98" s="3">
        <f t="shared" si="50"/>
        <v>0</v>
      </c>
      <c r="L98" s="3">
        <f t="shared" si="51"/>
        <v>0</v>
      </c>
      <c r="N98" s="3">
        <f t="shared" si="52"/>
        <v>0</v>
      </c>
      <c r="Q98">
        <f t="shared" si="53"/>
        <v>0</v>
      </c>
    </row>
    <row r="99" spans="2:17" ht="12.75">
      <c r="B99" s="1"/>
      <c r="C99" s="146">
        <f>+C98</f>
        <v>0</v>
      </c>
      <c r="D99" s="113">
        <v>5</v>
      </c>
      <c r="E99" s="3">
        <f>+C99*B99</f>
        <v>0</v>
      </c>
      <c r="G99" s="3">
        <f t="shared" si="50"/>
        <v>0</v>
      </c>
      <c r="L99" s="3">
        <f t="shared" si="51"/>
        <v>0</v>
      </c>
      <c r="N99" s="3">
        <f t="shared" si="52"/>
        <v>0</v>
      </c>
      <c r="Q99">
        <f t="shared" si="53"/>
        <v>0</v>
      </c>
    </row>
    <row r="100" spans="2:17" ht="12.75">
      <c r="B100" s="1"/>
      <c r="C100" s="146">
        <f>+C99</f>
        <v>0</v>
      </c>
      <c r="D100" s="113">
        <v>6</v>
      </c>
      <c r="E100" s="3">
        <f>+C100*B100</f>
        <v>0</v>
      </c>
      <c r="G100" s="3">
        <f t="shared" si="50"/>
        <v>0</v>
      </c>
      <c r="L100" s="3">
        <f t="shared" si="51"/>
        <v>0</v>
      </c>
      <c r="N100" s="3">
        <f t="shared" si="52"/>
        <v>0</v>
      </c>
      <c r="Q100">
        <f t="shared" si="53"/>
        <v>0</v>
      </c>
    </row>
    <row r="101" spans="1:15" ht="13.5" thickBot="1">
      <c r="A101" s="113" t="s">
        <v>16</v>
      </c>
      <c r="B101" s="118">
        <f>+SUM(B95:B100)</f>
        <v>0</v>
      </c>
      <c r="C101" s="147"/>
      <c r="D101" s="116" t="s">
        <v>1</v>
      </c>
      <c r="E101" s="4">
        <f>SUM(E95:E100)</f>
        <v>0</v>
      </c>
      <c r="F101" s="4">
        <f>SUM(F95:F100)</f>
        <v>0</v>
      </c>
      <c r="G101" s="4">
        <f t="shared" si="50"/>
        <v>0</v>
      </c>
      <c r="H101" s="4">
        <f aca="true" t="shared" si="54" ref="H101:N101">SUM(H95:H100)</f>
        <v>0</v>
      </c>
      <c r="I101" s="4">
        <f t="shared" si="54"/>
        <v>0</v>
      </c>
      <c r="J101" s="4">
        <f t="shared" si="54"/>
        <v>0</v>
      </c>
      <c r="K101" s="4">
        <f t="shared" si="54"/>
        <v>0</v>
      </c>
      <c r="L101" s="4">
        <f t="shared" si="54"/>
        <v>0</v>
      </c>
      <c r="M101" s="4">
        <f t="shared" si="54"/>
        <v>0</v>
      </c>
      <c r="N101" s="4">
        <f t="shared" si="54"/>
        <v>0</v>
      </c>
      <c r="O101" t="s">
        <v>16</v>
      </c>
    </row>
    <row r="102" spans="2:3" ht="13.5" thickTop="1">
      <c r="B102" s="1"/>
      <c r="C102" s="146"/>
    </row>
    <row r="103" spans="1:15" s="12" customFormat="1" ht="12.75">
      <c r="A103" s="121" t="s">
        <v>32</v>
      </c>
      <c r="B103" s="117" t="s">
        <v>31</v>
      </c>
      <c r="C103" s="29"/>
      <c r="D103" s="115" t="s">
        <v>18</v>
      </c>
      <c r="E103" s="15" t="s">
        <v>2</v>
      </c>
      <c r="F103" s="15" t="s">
        <v>82</v>
      </c>
      <c r="G103" s="15" t="s">
        <v>1</v>
      </c>
      <c r="H103" s="15" t="s">
        <v>4</v>
      </c>
      <c r="I103" s="15" t="s">
        <v>3</v>
      </c>
      <c r="J103" s="15" t="s">
        <v>5</v>
      </c>
      <c r="K103" s="15" t="s">
        <v>5</v>
      </c>
      <c r="L103" s="29" t="s">
        <v>6</v>
      </c>
      <c r="M103" s="29" t="s">
        <v>65</v>
      </c>
      <c r="N103" s="15" t="s">
        <v>7</v>
      </c>
      <c r="O103" s="12" t="s">
        <v>32</v>
      </c>
    </row>
    <row r="104" spans="1:17" ht="12.75">
      <c r="A104" s="113" t="s">
        <v>17</v>
      </c>
      <c r="B104" s="1"/>
      <c r="C104" s="146">
        <f>+C100</f>
        <v>0</v>
      </c>
      <c r="D104" s="113">
        <v>1</v>
      </c>
      <c r="E104" s="3">
        <v>0</v>
      </c>
      <c r="G104" s="3">
        <f aca="true" t="shared" si="55" ref="G104:G110">+F104+E104</f>
        <v>0</v>
      </c>
      <c r="L104" s="3">
        <f aca="true" t="shared" si="56" ref="L104:L109">+H104+I104+K104+J104</f>
        <v>0</v>
      </c>
      <c r="N104" s="3">
        <f aca="true" t="shared" si="57" ref="N104:N109">+G104-L104-M104</f>
        <v>0</v>
      </c>
      <c r="O104" t="s">
        <v>17</v>
      </c>
      <c r="Q104">
        <f aca="true" t="shared" si="58" ref="Q104:Q109">IF(E104&gt;1,1,0)</f>
        <v>0</v>
      </c>
    </row>
    <row r="105" spans="2:17" ht="12.75">
      <c r="B105" s="1"/>
      <c r="C105" s="146">
        <f>+C104</f>
        <v>0</v>
      </c>
      <c r="D105" s="113">
        <v>2</v>
      </c>
      <c r="E105" s="3">
        <v>0</v>
      </c>
      <c r="G105" s="3">
        <f t="shared" si="55"/>
        <v>0</v>
      </c>
      <c r="L105" s="3">
        <f t="shared" si="56"/>
        <v>0</v>
      </c>
      <c r="N105" s="3">
        <f t="shared" si="57"/>
        <v>0</v>
      </c>
      <c r="Q105">
        <f t="shared" si="58"/>
        <v>0</v>
      </c>
    </row>
    <row r="106" spans="2:17" ht="12.75">
      <c r="B106" s="1"/>
      <c r="C106" s="146">
        <f>+C105</f>
        <v>0</v>
      </c>
      <c r="D106" s="113">
        <v>3</v>
      </c>
      <c r="E106" s="3">
        <f>+C106*B106</f>
        <v>0</v>
      </c>
      <c r="G106" s="3">
        <f t="shared" si="55"/>
        <v>0</v>
      </c>
      <c r="L106" s="3">
        <f t="shared" si="56"/>
        <v>0</v>
      </c>
      <c r="N106" s="3">
        <f t="shared" si="57"/>
        <v>0</v>
      </c>
      <c r="Q106">
        <f t="shared" si="58"/>
        <v>0</v>
      </c>
    </row>
    <row r="107" spans="2:17" ht="12.75">
      <c r="B107" s="1"/>
      <c r="C107" s="146">
        <f>+C106</f>
        <v>0</v>
      </c>
      <c r="D107" s="113">
        <v>4</v>
      </c>
      <c r="E107" s="3">
        <f>+C107*B107</f>
        <v>0</v>
      </c>
      <c r="G107" s="3">
        <f t="shared" si="55"/>
        <v>0</v>
      </c>
      <c r="L107" s="3">
        <f t="shared" si="56"/>
        <v>0</v>
      </c>
      <c r="N107" s="3">
        <f t="shared" si="57"/>
        <v>0</v>
      </c>
      <c r="Q107">
        <f t="shared" si="58"/>
        <v>0</v>
      </c>
    </row>
    <row r="108" spans="2:17" ht="12.75">
      <c r="B108" s="1"/>
      <c r="C108" s="146">
        <f>+C107</f>
        <v>0</v>
      </c>
      <c r="D108" s="113">
        <v>5</v>
      </c>
      <c r="E108" s="3">
        <f>+C108*B108</f>
        <v>0</v>
      </c>
      <c r="G108" s="3">
        <f t="shared" si="55"/>
        <v>0</v>
      </c>
      <c r="L108" s="3">
        <f t="shared" si="56"/>
        <v>0</v>
      </c>
      <c r="N108" s="3">
        <f t="shared" si="57"/>
        <v>0</v>
      </c>
      <c r="Q108">
        <f t="shared" si="58"/>
        <v>0</v>
      </c>
    </row>
    <row r="109" spans="2:17" ht="12.75">
      <c r="B109" s="1"/>
      <c r="C109" s="146">
        <f>+C108</f>
        <v>0</v>
      </c>
      <c r="D109" s="113">
        <v>6</v>
      </c>
      <c r="E109" s="3">
        <f>+C109*B109</f>
        <v>0</v>
      </c>
      <c r="G109" s="3">
        <f t="shared" si="55"/>
        <v>0</v>
      </c>
      <c r="L109" s="3">
        <f t="shared" si="56"/>
        <v>0</v>
      </c>
      <c r="N109" s="3">
        <f t="shared" si="57"/>
        <v>0</v>
      </c>
      <c r="Q109">
        <f t="shared" si="58"/>
        <v>0</v>
      </c>
    </row>
    <row r="110" spans="1:15" ht="13.5" thickBot="1">
      <c r="A110" s="113" t="s">
        <v>17</v>
      </c>
      <c r="B110" s="118">
        <f>+SUM(B104:B109)</f>
        <v>0</v>
      </c>
      <c r="C110" s="147"/>
      <c r="D110" s="116" t="s">
        <v>1</v>
      </c>
      <c r="E110" s="4">
        <f>SUM(E104:E109)</f>
        <v>0</v>
      </c>
      <c r="F110" s="4">
        <f>SUM(F104:F109)</f>
        <v>0</v>
      </c>
      <c r="G110" s="4">
        <f t="shared" si="55"/>
        <v>0</v>
      </c>
      <c r="H110" s="4">
        <f aca="true" t="shared" si="59" ref="H110:N110">SUM(H104:H109)</f>
        <v>0</v>
      </c>
      <c r="I110" s="4">
        <f t="shared" si="59"/>
        <v>0</v>
      </c>
      <c r="J110" s="4">
        <f t="shared" si="59"/>
        <v>0</v>
      </c>
      <c r="K110" s="4">
        <f t="shared" si="59"/>
        <v>0</v>
      </c>
      <c r="L110" s="4">
        <f t="shared" si="59"/>
        <v>0</v>
      </c>
      <c r="M110" s="4">
        <f t="shared" si="59"/>
        <v>0</v>
      </c>
      <c r="N110" s="4">
        <f t="shared" si="59"/>
        <v>0</v>
      </c>
      <c r="O110" t="s">
        <v>17</v>
      </c>
    </row>
    <row r="111" spans="2:14" ht="13.5" thickTop="1">
      <c r="B111" s="119"/>
      <c r="C111" s="119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2:17" ht="13.5" thickBot="1">
      <c r="B112" s="120">
        <f>+B110+B101+B92+B83+B74+B65+B56+B47+B38+B29+B20+B11</f>
        <v>0</v>
      </c>
      <c r="C112" s="145"/>
      <c r="D112" s="116" t="s">
        <v>1</v>
      </c>
      <c r="E112" s="10">
        <f aca="true" t="shared" si="60" ref="E112:N112">+E110+E101+E92+E83+E74+E65+E56+E47+E38+E29+E20+E11</f>
        <v>0</v>
      </c>
      <c r="F112" s="10">
        <f t="shared" si="60"/>
        <v>0</v>
      </c>
      <c r="G112" s="10">
        <f t="shared" si="60"/>
        <v>0</v>
      </c>
      <c r="H112" s="10">
        <f t="shared" si="60"/>
        <v>0</v>
      </c>
      <c r="I112" s="10">
        <f t="shared" si="60"/>
        <v>0</v>
      </c>
      <c r="J112" s="10">
        <f t="shared" si="60"/>
        <v>0</v>
      </c>
      <c r="K112" s="10">
        <f t="shared" si="60"/>
        <v>0</v>
      </c>
      <c r="L112" s="10">
        <f t="shared" si="60"/>
        <v>0</v>
      </c>
      <c r="M112" s="10">
        <f t="shared" si="60"/>
        <v>0</v>
      </c>
      <c r="N112" s="10">
        <f t="shared" si="60"/>
        <v>0</v>
      </c>
      <c r="Q112" s="2">
        <f>SUM(Q4:Q110)</f>
        <v>0</v>
      </c>
    </row>
    <row r="113" spans="1:17" ht="13.5" thickTop="1">
      <c r="A113" s="113" t="s">
        <v>66</v>
      </c>
      <c r="B113" s="7"/>
      <c r="C113" s="7"/>
      <c r="E113" s="96">
        <f>+E112</f>
        <v>0</v>
      </c>
      <c r="F113" s="96">
        <f>+F112</f>
        <v>0</v>
      </c>
      <c r="G113" s="96">
        <f>+F113+E113</f>
        <v>0</v>
      </c>
      <c r="H113" s="96">
        <f>+H112</f>
        <v>0</v>
      </c>
      <c r="I113" s="96">
        <f>+I112</f>
        <v>0</v>
      </c>
      <c r="J113" s="96"/>
      <c r="K113" s="96">
        <f>+K112+J112</f>
        <v>0</v>
      </c>
      <c r="L113" s="96">
        <f>+L112</f>
        <v>0</v>
      </c>
      <c r="M113" s="96">
        <f>+M112</f>
        <v>0</v>
      </c>
      <c r="N113" s="96">
        <f>+G113-H113-I113-K113-M113</f>
        <v>0</v>
      </c>
      <c r="Q113" t="s">
        <v>1</v>
      </c>
    </row>
    <row r="114" spans="2:14" ht="12.75">
      <c r="B114" s="7"/>
      <c r="C114" s="7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2:14" ht="12.75">
      <c r="B115" s="7" t="s">
        <v>29</v>
      </c>
      <c r="C115" s="7"/>
      <c r="E115" s="8" t="s">
        <v>29</v>
      </c>
      <c r="F115" s="8"/>
      <c r="G115" s="8"/>
      <c r="H115" s="8"/>
      <c r="I115" s="9" t="s">
        <v>29</v>
      </c>
      <c r="J115" s="8"/>
      <c r="K115" s="8"/>
      <c r="L115" s="8"/>
      <c r="M115" s="8"/>
      <c r="N115" s="8"/>
    </row>
    <row r="116" spans="2:14" ht="12.75">
      <c r="B116" s="7" t="s">
        <v>19</v>
      </c>
      <c r="C116" s="7"/>
      <c r="E116" s="8" t="s">
        <v>57</v>
      </c>
      <c r="F116" s="8"/>
      <c r="G116" s="8"/>
      <c r="H116" s="8"/>
      <c r="I116" s="18"/>
      <c r="J116" s="18"/>
      <c r="K116" s="18"/>
      <c r="L116" s="8"/>
      <c r="M116" s="8"/>
      <c r="N116" s="8"/>
    </row>
    <row r="117" spans="2:14" ht="12.75">
      <c r="B117" s="7"/>
      <c r="C117" s="7"/>
      <c r="E117" s="8" t="s">
        <v>59</v>
      </c>
      <c r="F117" s="8"/>
      <c r="G117" s="8"/>
      <c r="H117" s="8"/>
      <c r="I117" s="18"/>
      <c r="J117" s="18"/>
      <c r="K117" s="18"/>
      <c r="L117" s="8"/>
      <c r="M117" s="8"/>
      <c r="N117" s="8"/>
    </row>
    <row r="118" spans="2:14" ht="12.75">
      <c r="B118" s="7"/>
      <c r="C118" s="7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2:14" ht="12.75">
      <c r="B119" s="7" t="s">
        <v>29</v>
      </c>
      <c r="C119" s="7"/>
      <c r="E119" s="8" t="s">
        <v>58</v>
      </c>
      <c r="F119" s="8"/>
      <c r="G119" s="8"/>
      <c r="H119" s="8"/>
      <c r="I119" s="18"/>
      <c r="J119" s="18"/>
      <c r="K119" s="18"/>
      <c r="L119" s="8"/>
      <c r="M119" s="8"/>
      <c r="N119" s="8"/>
    </row>
    <row r="120" spans="2:14" ht="12.75">
      <c r="B120" s="7"/>
      <c r="C120" s="7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2:14" ht="12.75">
      <c r="B121" s="7" t="s">
        <v>53</v>
      </c>
      <c r="C121" s="7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2:14" ht="12.75">
      <c r="B122" s="7"/>
      <c r="C122" s="7"/>
      <c r="E122" s="8"/>
      <c r="F122" s="8"/>
      <c r="G122" s="8"/>
      <c r="H122" s="8"/>
      <c r="I122" s="18"/>
      <c r="J122" s="18"/>
      <c r="K122" s="18"/>
      <c r="L122" s="18"/>
      <c r="M122" s="18"/>
      <c r="N122" s="8"/>
    </row>
    <row r="123" spans="2:14" ht="12.75">
      <c r="B123" s="7"/>
      <c r="C123" s="7"/>
      <c r="E123" s="8"/>
      <c r="F123" s="8"/>
      <c r="G123" s="8"/>
      <c r="H123" s="8"/>
      <c r="I123" s="18"/>
      <c r="J123" s="18"/>
      <c r="K123" s="18"/>
      <c r="L123" s="18"/>
      <c r="M123" s="18"/>
      <c r="N123" s="8"/>
    </row>
    <row r="124" spans="2:14" ht="12.75">
      <c r="B124" s="7"/>
      <c r="C124" s="7"/>
      <c r="E124" s="8"/>
      <c r="F124" s="8"/>
      <c r="G124" s="8"/>
      <c r="H124" s="8"/>
      <c r="I124" s="18"/>
      <c r="J124" s="18"/>
      <c r="K124" s="18"/>
      <c r="L124" s="18"/>
      <c r="M124" s="18"/>
      <c r="N124" s="8"/>
    </row>
    <row r="125" spans="2:14" ht="12.75">
      <c r="B125" s="7"/>
      <c r="C125" s="7"/>
      <c r="H125" s="8"/>
      <c r="I125" s="18"/>
      <c r="J125" s="18"/>
      <c r="K125" s="18"/>
      <c r="L125" s="18"/>
      <c r="M125" s="18"/>
      <c r="N125" s="8"/>
    </row>
    <row r="126" spans="2:14" ht="12.75">
      <c r="B126" s="7"/>
      <c r="C126" s="7"/>
      <c r="H126" s="8"/>
      <c r="I126" s="18"/>
      <c r="J126" s="18"/>
      <c r="K126" s="18"/>
      <c r="L126" s="18"/>
      <c r="M126" s="18"/>
      <c r="N126" s="8"/>
    </row>
    <row r="127" spans="2:14" ht="12.75">
      <c r="B127" s="7"/>
      <c r="C127" s="7"/>
      <c r="H127" s="8"/>
      <c r="I127" s="8"/>
      <c r="J127" s="9"/>
      <c r="K127" s="9"/>
      <c r="L127" s="9"/>
      <c r="M127" s="9"/>
      <c r="N127" s="8"/>
    </row>
    <row r="128" spans="2:14" ht="12.75">
      <c r="B128" s="7" t="s">
        <v>84</v>
      </c>
      <c r="C128" s="7"/>
      <c r="H128" s="8"/>
      <c r="I128" s="97" t="s">
        <v>29</v>
      </c>
      <c r="J128" s="97"/>
      <c r="K128" s="97"/>
      <c r="L128" s="97"/>
      <c r="M128" s="97"/>
      <c r="N128" s="8"/>
    </row>
    <row r="129" spans="2:14" ht="12.75">
      <c r="B129" s="7"/>
      <c r="C129" s="7"/>
      <c r="H129" s="8"/>
      <c r="I129" s="8"/>
      <c r="J129" s="9"/>
      <c r="K129" s="9"/>
      <c r="L129" s="9"/>
      <c r="M129" s="9"/>
      <c r="N129" s="8"/>
    </row>
    <row r="130" spans="2:14" ht="12.75">
      <c r="B130" s="7" t="s">
        <v>54</v>
      </c>
      <c r="C130" s="7"/>
      <c r="E130" s="8"/>
      <c r="F130" s="8"/>
      <c r="G130" s="8"/>
      <c r="H130" s="8"/>
      <c r="I130" s="33"/>
      <c r="J130" s="33"/>
      <c r="K130" s="33"/>
      <c r="L130" s="33"/>
      <c r="M130" s="33"/>
      <c r="N130" s="8"/>
    </row>
    <row r="131" spans="2:14" ht="12.75">
      <c r="B131" s="7"/>
      <c r="C131" s="7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2:14" ht="12.75">
      <c r="B132" s="7" t="s">
        <v>55</v>
      </c>
      <c r="C132" s="7"/>
      <c r="E132" s="8"/>
      <c r="F132" s="8"/>
      <c r="G132" s="8"/>
      <c r="H132" s="8"/>
      <c r="I132" s="18"/>
      <c r="J132" s="18"/>
      <c r="K132" s="18"/>
      <c r="L132" s="18"/>
      <c r="M132" s="18"/>
      <c r="N132" s="8"/>
    </row>
    <row r="133" spans="2:3" ht="18">
      <c r="B133" s="100" t="s">
        <v>85</v>
      </c>
      <c r="C133" s="100"/>
    </row>
    <row r="134" spans="2:14" ht="13.5" thickBot="1">
      <c r="B134" s="122" t="s">
        <v>83</v>
      </c>
      <c r="C134" s="122"/>
      <c r="D134" s="94"/>
      <c r="E134" s="73">
        <f>+E112</f>
        <v>0</v>
      </c>
      <c r="F134" s="24"/>
      <c r="G134" s="24"/>
      <c r="I134" s="99" t="s">
        <v>78</v>
      </c>
      <c r="J134" s="99"/>
      <c r="K134" s="98"/>
      <c r="L134" s="98"/>
      <c r="M134" s="98"/>
      <c r="N134" s="98"/>
    </row>
    <row r="135" spans="2:14" ht="12.75">
      <c r="B135" s="94" t="s">
        <v>62</v>
      </c>
      <c r="C135" s="94"/>
      <c r="D135" s="94"/>
      <c r="E135" s="141">
        <v>0.04</v>
      </c>
      <c r="F135" s="26"/>
      <c r="G135" s="26"/>
      <c r="I135" s="98"/>
      <c r="J135" s="98"/>
      <c r="K135" s="98"/>
      <c r="L135" s="98"/>
      <c r="M135" s="98"/>
      <c r="N135" s="98"/>
    </row>
    <row r="136" spans="2:14" ht="12.75">
      <c r="B136" s="94" t="s">
        <v>1</v>
      </c>
      <c r="C136" s="94"/>
      <c r="D136" s="94"/>
      <c r="E136" s="24">
        <f>+E135*E134</f>
        <v>0</v>
      </c>
      <c r="F136" s="24"/>
      <c r="G136" s="24"/>
      <c r="I136" s="98" t="s">
        <v>29</v>
      </c>
      <c r="J136" s="98"/>
      <c r="K136" s="98"/>
      <c r="L136" s="98"/>
      <c r="M136" s="98"/>
      <c r="N136" s="98"/>
    </row>
    <row r="137" spans="2:14" ht="12.75">
      <c r="B137" s="24" t="s">
        <v>95</v>
      </c>
      <c r="C137" s="24"/>
      <c r="D137" s="24"/>
      <c r="E137" s="73">
        <v>0</v>
      </c>
      <c r="F137" s="26"/>
      <c r="G137" s="26"/>
      <c r="I137" s="98"/>
      <c r="J137" s="98"/>
      <c r="K137" s="98"/>
      <c r="L137" s="98"/>
      <c r="M137" s="98"/>
      <c r="N137" s="98"/>
    </row>
    <row r="138" spans="2:14" ht="12.75">
      <c r="B138" s="24"/>
      <c r="C138" s="24"/>
      <c r="D138" s="24"/>
      <c r="E138" s="24">
        <f>+E136+E137</f>
        <v>0</v>
      </c>
      <c r="F138" s="26"/>
      <c r="G138" s="26"/>
      <c r="I138" s="98"/>
      <c r="J138" s="98"/>
      <c r="K138" s="98"/>
      <c r="L138" s="98"/>
      <c r="M138" s="98"/>
      <c r="N138" s="98"/>
    </row>
    <row r="139" spans="2:14" ht="12.75">
      <c r="B139" s="24"/>
      <c r="C139" s="24"/>
      <c r="D139" s="24"/>
      <c r="E139" s="24"/>
      <c r="F139" s="26"/>
      <c r="G139" s="26"/>
      <c r="I139" s="98"/>
      <c r="J139" s="98"/>
      <c r="K139" s="98"/>
      <c r="L139" s="98"/>
      <c r="M139" s="98"/>
      <c r="N139" s="98"/>
    </row>
    <row r="140" spans="2:14" ht="12.75">
      <c r="B140" s="95" t="s">
        <v>63</v>
      </c>
      <c r="C140" s="95"/>
      <c r="D140" s="94"/>
      <c r="E140" s="24">
        <v>0</v>
      </c>
      <c r="F140" s="24"/>
      <c r="G140" s="24"/>
      <c r="I140" s="98"/>
      <c r="J140" s="98"/>
      <c r="K140" s="98"/>
      <c r="L140" s="98"/>
      <c r="M140" s="98"/>
      <c r="N140" s="98"/>
    </row>
    <row r="141" spans="2:14" ht="12.75">
      <c r="B141" s="95" t="s">
        <v>63</v>
      </c>
      <c r="C141" s="95"/>
      <c r="D141" s="94"/>
      <c r="E141" s="24">
        <v>0</v>
      </c>
      <c r="F141" s="24"/>
      <c r="G141" s="24"/>
      <c r="I141" s="98"/>
      <c r="J141" s="98"/>
      <c r="K141" s="98"/>
      <c r="L141" s="98"/>
      <c r="M141" s="98"/>
      <c r="N141" s="98"/>
    </row>
    <row r="142" spans="2:14" ht="12.75">
      <c r="B142" s="95" t="s">
        <v>63</v>
      </c>
      <c r="C142" s="95"/>
      <c r="D142" s="94"/>
      <c r="E142" s="24">
        <v>0</v>
      </c>
      <c r="F142" s="24"/>
      <c r="G142" s="24"/>
      <c r="I142" s="98"/>
      <c r="J142" s="98"/>
      <c r="K142" s="98"/>
      <c r="L142" s="98"/>
      <c r="M142" s="98"/>
      <c r="N142" s="98"/>
    </row>
    <row r="143" spans="2:14" ht="12.75">
      <c r="B143" s="95" t="s">
        <v>63</v>
      </c>
      <c r="C143" s="95"/>
      <c r="D143" s="94"/>
      <c r="E143" s="24">
        <v>0</v>
      </c>
      <c r="F143" s="24"/>
      <c r="G143" s="24"/>
      <c r="I143" s="98"/>
      <c r="J143" s="98"/>
      <c r="K143" s="98"/>
      <c r="L143" s="98"/>
      <c r="M143" s="98"/>
      <c r="N143" s="98"/>
    </row>
    <row r="144" spans="2:14" ht="13.5" thickBot="1">
      <c r="B144" s="95"/>
      <c r="C144" s="95"/>
      <c r="D144" s="94"/>
      <c r="E144" s="24"/>
      <c r="F144" s="24"/>
      <c r="G144" s="24"/>
      <c r="I144" s="98"/>
      <c r="J144" s="98"/>
      <c r="K144" s="98"/>
      <c r="L144" s="98"/>
      <c r="M144" s="98"/>
      <c r="N144" s="98"/>
    </row>
    <row r="145" spans="2:14" ht="13.5" thickBot="1">
      <c r="B145" s="95" t="s">
        <v>64</v>
      </c>
      <c r="C145" s="95"/>
      <c r="D145" s="94"/>
      <c r="E145" s="25">
        <f>+E138-E141-E143-E140-E142</f>
        <v>0</v>
      </c>
      <c r="F145" s="26"/>
      <c r="G145" s="26"/>
      <c r="I145" s="98"/>
      <c r="J145" s="98"/>
      <c r="K145" s="98"/>
      <c r="L145" s="98"/>
      <c r="M145" s="98"/>
      <c r="N145" s="98"/>
    </row>
    <row r="146" spans="2:9" ht="12.75">
      <c r="B146" s="23"/>
      <c r="C146" s="23"/>
      <c r="D146" s="94"/>
      <c r="E146" s="24"/>
      <c r="F146" s="24"/>
      <c r="G146" s="24"/>
      <c r="I146" s="3" t="s">
        <v>29</v>
      </c>
    </row>
    <row r="147" spans="1:9" s="102" customFormat="1" ht="12.75">
      <c r="A147" s="114"/>
      <c r="D147" s="114"/>
      <c r="I147" s="102" t="s">
        <v>87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8515625" style="113" customWidth="1"/>
    <col min="2" max="3" width="7.7109375" style="0" customWidth="1"/>
    <col min="4" max="4" width="4.7109375" style="113" customWidth="1"/>
    <col min="5" max="7" width="9.140625" style="3" customWidth="1"/>
    <col min="8" max="8" width="8.140625" style="3" customWidth="1"/>
    <col min="9" max="9" width="8.28125" style="3" customWidth="1"/>
    <col min="10" max="10" width="9.00390625" style="3" customWidth="1"/>
    <col min="11" max="14" width="9.140625" style="3" customWidth="1"/>
  </cols>
  <sheetData>
    <row r="1" spans="1:15" ht="12.75">
      <c r="A1" s="113" t="s">
        <v>18</v>
      </c>
      <c r="B1" s="12">
        <f>SUM('NAME YEAR END'!C3)</f>
        <v>2023</v>
      </c>
      <c r="C1" s="12"/>
      <c r="O1" t="s">
        <v>29</v>
      </c>
    </row>
    <row r="2" spans="1:15" ht="12.75">
      <c r="A2" s="113" t="s">
        <v>19</v>
      </c>
      <c r="B2" s="19">
        <f>+I116</f>
        <v>0</v>
      </c>
      <c r="C2" s="19"/>
      <c r="O2" t="s">
        <v>29</v>
      </c>
    </row>
    <row r="4" spans="1:15" s="28" customFormat="1" ht="12.75">
      <c r="A4" s="121" t="s">
        <v>32</v>
      </c>
      <c r="B4" s="117" t="s">
        <v>31</v>
      </c>
      <c r="C4" s="117" t="s">
        <v>98</v>
      </c>
      <c r="D4" s="115" t="s">
        <v>18</v>
      </c>
      <c r="E4" s="15" t="s">
        <v>2</v>
      </c>
      <c r="F4" s="15" t="s">
        <v>82</v>
      </c>
      <c r="G4" s="15" t="s">
        <v>1</v>
      </c>
      <c r="H4" s="15" t="s">
        <v>4</v>
      </c>
      <c r="I4" s="15" t="s">
        <v>3</v>
      </c>
      <c r="J4" s="15" t="s">
        <v>5</v>
      </c>
      <c r="K4" s="15" t="s">
        <v>5</v>
      </c>
      <c r="L4" s="29" t="s">
        <v>6</v>
      </c>
      <c r="M4" s="29" t="s">
        <v>65</v>
      </c>
      <c r="N4" s="15" t="s">
        <v>7</v>
      </c>
      <c r="O4" s="28" t="s">
        <v>32</v>
      </c>
    </row>
    <row r="5" spans="1:17" ht="12.75">
      <c r="A5" s="113" t="s">
        <v>0</v>
      </c>
      <c r="B5" s="1"/>
      <c r="C5" s="146">
        <v>0</v>
      </c>
      <c r="D5" s="113">
        <v>1</v>
      </c>
      <c r="E5" s="3">
        <v>0</v>
      </c>
      <c r="G5" s="3">
        <f aca="true" t="shared" si="0" ref="G5:G11">+F5+E5</f>
        <v>0</v>
      </c>
      <c r="L5" s="3">
        <f aca="true" t="shared" si="1" ref="L5:L10">+H5+I5+K5+J5</f>
        <v>0</v>
      </c>
      <c r="N5" s="3">
        <f aca="true" t="shared" si="2" ref="N5:N10">+G5-L5-M5</f>
        <v>0</v>
      </c>
      <c r="O5" t="s">
        <v>0</v>
      </c>
      <c r="Q5">
        <f aca="true" t="shared" si="3" ref="Q5:Q10">IF(E5&gt;1,1,0)</f>
        <v>0</v>
      </c>
    </row>
    <row r="6" spans="2:17" ht="12.75">
      <c r="B6" s="1"/>
      <c r="C6" s="146">
        <f>+C5</f>
        <v>0</v>
      </c>
      <c r="D6" s="113">
        <v>2</v>
      </c>
      <c r="E6" s="3">
        <v>0</v>
      </c>
      <c r="G6" s="3">
        <f t="shared" si="0"/>
        <v>0</v>
      </c>
      <c r="L6" s="3">
        <f t="shared" si="1"/>
        <v>0</v>
      </c>
      <c r="N6" s="3">
        <f t="shared" si="2"/>
        <v>0</v>
      </c>
      <c r="Q6">
        <f t="shared" si="3"/>
        <v>0</v>
      </c>
    </row>
    <row r="7" spans="2:17" ht="12.75">
      <c r="B7" s="1"/>
      <c r="C7" s="146">
        <f>+C6</f>
        <v>0</v>
      </c>
      <c r="D7" s="113">
        <v>3</v>
      </c>
      <c r="E7" s="3">
        <f>+C7*B7</f>
        <v>0</v>
      </c>
      <c r="G7" s="3">
        <f t="shared" si="0"/>
        <v>0</v>
      </c>
      <c r="L7" s="3">
        <f t="shared" si="1"/>
        <v>0</v>
      </c>
      <c r="N7" s="3">
        <f t="shared" si="2"/>
        <v>0</v>
      </c>
      <c r="Q7">
        <f t="shared" si="3"/>
        <v>0</v>
      </c>
    </row>
    <row r="8" spans="2:17" ht="12.75">
      <c r="B8" s="1"/>
      <c r="C8" s="146">
        <f>+C7</f>
        <v>0</v>
      </c>
      <c r="D8" s="113">
        <v>4</v>
      </c>
      <c r="E8" s="3">
        <f>+C8*B8</f>
        <v>0</v>
      </c>
      <c r="G8" s="3">
        <f t="shared" si="0"/>
        <v>0</v>
      </c>
      <c r="L8" s="3">
        <f t="shared" si="1"/>
        <v>0</v>
      </c>
      <c r="N8" s="3">
        <f t="shared" si="2"/>
        <v>0</v>
      </c>
      <c r="Q8">
        <f t="shared" si="3"/>
        <v>0</v>
      </c>
    </row>
    <row r="9" spans="2:17" ht="12.75">
      <c r="B9" s="1"/>
      <c r="C9" s="146">
        <f>+C8</f>
        <v>0</v>
      </c>
      <c r="D9" s="113">
        <v>5</v>
      </c>
      <c r="E9" s="3">
        <f>+C9*B9</f>
        <v>0</v>
      </c>
      <c r="G9" s="3">
        <f t="shared" si="0"/>
        <v>0</v>
      </c>
      <c r="L9" s="3">
        <f t="shared" si="1"/>
        <v>0</v>
      </c>
      <c r="N9" s="3">
        <f t="shared" si="2"/>
        <v>0</v>
      </c>
      <c r="Q9">
        <f t="shared" si="3"/>
        <v>0</v>
      </c>
    </row>
    <row r="10" spans="2:17" ht="12.75">
      <c r="B10" s="1"/>
      <c r="C10" s="146">
        <f>+C9</f>
        <v>0</v>
      </c>
      <c r="D10" s="113">
        <v>6</v>
      </c>
      <c r="E10" s="3">
        <f>+C10*B10</f>
        <v>0</v>
      </c>
      <c r="G10" s="3">
        <f t="shared" si="0"/>
        <v>0</v>
      </c>
      <c r="L10" s="3">
        <f t="shared" si="1"/>
        <v>0</v>
      </c>
      <c r="N10" s="3">
        <f t="shared" si="2"/>
        <v>0</v>
      </c>
      <c r="Q10">
        <f t="shared" si="3"/>
        <v>0</v>
      </c>
    </row>
    <row r="11" spans="1:15" ht="13.5" thickBot="1">
      <c r="A11" s="113" t="s">
        <v>0</v>
      </c>
      <c r="B11" s="118">
        <f>+SUM(B5:B10)</f>
        <v>0</v>
      </c>
      <c r="C11" s="147"/>
      <c r="D11" s="116" t="s">
        <v>1</v>
      </c>
      <c r="E11" s="4">
        <f>SUM(E5:E10)</f>
        <v>0</v>
      </c>
      <c r="F11" s="4">
        <f>SUM(F5:F10)</f>
        <v>0</v>
      </c>
      <c r="G11" s="4">
        <f t="shared" si="0"/>
        <v>0</v>
      </c>
      <c r="H11" s="4">
        <f aca="true" t="shared" si="4" ref="H11:N11">SUM(H5:H10)</f>
        <v>0</v>
      </c>
      <c r="I11" s="4">
        <f t="shared" si="4"/>
        <v>0</v>
      </c>
      <c r="J11" s="4">
        <f t="shared" si="4"/>
        <v>0</v>
      </c>
      <c r="K11" s="4">
        <f t="shared" si="4"/>
        <v>0</v>
      </c>
      <c r="L11" s="4">
        <f t="shared" si="4"/>
        <v>0</v>
      </c>
      <c r="M11" s="4">
        <f t="shared" si="4"/>
        <v>0</v>
      </c>
      <c r="N11" s="4">
        <f t="shared" si="4"/>
        <v>0</v>
      </c>
      <c r="O11" t="s">
        <v>0</v>
      </c>
    </row>
    <row r="12" spans="2:3" ht="13.5" thickTop="1">
      <c r="B12" s="1"/>
      <c r="C12" s="146"/>
    </row>
    <row r="13" spans="1:15" s="12" customFormat="1" ht="12.75">
      <c r="A13" s="121" t="s">
        <v>32</v>
      </c>
      <c r="B13" s="117" t="s">
        <v>31</v>
      </c>
      <c r="C13" s="29"/>
      <c r="D13" s="115" t="s">
        <v>18</v>
      </c>
      <c r="E13" s="15" t="s">
        <v>2</v>
      </c>
      <c r="F13" s="15" t="s">
        <v>82</v>
      </c>
      <c r="G13" s="15" t="s">
        <v>1</v>
      </c>
      <c r="H13" s="15" t="s">
        <v>4</v>
      </c>
      <c r="I13" s="15" t="s">
        <v>3</v>
      </c>
      <c r="J13" s="15" t="s">
        <v>5</v>
      </c>
      <c r="K13" s="15" t="s">
        <v>5</v>
      </c>
      <c r="L13" s="29" t="s">
        <v>6</v>
      </c>
      <c r="M13" s="29" t="s">
        <v>65</v>
      </c>
      <c r="N13" s="15" t="s">
        <v>7</v>
      </c>
      <c r="O13" s="12" t="s">
        <v>32</v>
      </c>
    </row>
    <row r="14" spans="1:17" ht="12.75">
      <c r="A14" s="113" t="s">
        <v>9</v>
      </c>
      <c r="B14" s="1"/>
      <c r="C14" s="146">
        <f>+C10</f>
        <v>0</v>
      </c>
      <c r="D14" s="113">
        <v>1</v>
      </c>
      <c r="E14" s="3">
        <v>0</v>
      </c>
      <c r="G14" s="3">
        <f aca="true" t="shared" si="5" ref="G14:G20">+F14+E14</f>
        <v>0</v>
      </c>
      <c r="L14" s="3">
        <f aca="true" t="shared" si="6" ref="L14:L19">+H14+I14+K14+J14</f>
        <v>0</v>
      </c>
      <c r="N14" s="3">
        <f aca="true" t="shared" si="7" ref="N14:N19">+G14-L14-M14</f>
        <v>0</v>
      </c>
      <c r="O14" t="s">
        <v>9</v>
      </c>
      <c r="Q14">
        <f aca="true" t="shared" si="8" ref="Q14:Q19">IF(E14&gt;1,1,0)</f>
        <v>0</v>
      </c>
    </row>
    <row r="15" spans="2:17" ht="12.75">
      <c r="B15" s="1"/>
      <c r="C15" s="146">
        <f>+C14</f>
        <v>0</v>
      </c>
      <c r="D15" s="113">
        <v>2</v>
      </c>
      <c r="E15" s="3">
        <v>0</v>
      </c>
      <c r="G15" s="3">
        <f t="shared" si="5"/>
        <v>0</v>
      </c>
      <c r="L15" s="3">
        <f t="shared" si="6"/>
        <v>0</v>
      </c>
      <c r="N15" s="3">
        <f t="shared" si="7"/>
        <v>0</v>
      </c>
      <c r="Q15">
        <f t="shared" si="8"/>
        <v>0</v>
      </c>
    </row>
    <row r="16" spans="2:17" ht="12.75">
      <c r="B16" s="1"/>
      <c r="C16" s="146">
        <f>+C15</f>
        <v>0</v>
      </c>
      <c r="D16" s="113">
        <v>3</v>
      </c>
      <c r="E16" s="3">
        <f>+C16*B16</f>
        <v>0</v>
      </c>
      <c r="G16" s="3">
        <f t="shared" si="5"/>
        <v>0</v>
      </c>
      <c r="L16" s="3">
        <f t="shared" si="6"/>
        <v>0</v>
      </c>
      <c r="N16" s="3">
        <f t="shared" si="7"/>
        <v>0</v>
      </c>
      <c r="Q16">
        <f t="shared" si="8"/>
        <v>0</v>
      </c>
    </row>
    <row r="17" spans="2:17" ht="12.75">
      <c r="B17" s="1"/>
      <c r="C17" s="146">
        <f>+C16</f>
        <v>0</v>
      </c>
      <c r="D17" s="113">
        <v>4</v>
      </c>
      <c r="E17" s="3">
        <f>+C17*B17</f>
        <v>0</v>
      </c>
      <c r="G17" s="3">
        <f t="shared" si="5"/>
        <v>0</v>
      </c>
      <c r="L17" s="3">
        <f t="shared" si="6"/>
        <v>0</v>
      </c>
      <c r="N17" s="3">
        <f t="shared" si="7"/>
        <v>0</v>
      </c>
      <c r="Q17">
        <f t="shared" si="8"/>
        <v>0</v>
      </c>
    </row>
    <row r="18" spans="2:17" ht="12.75">
      <c r="B18" s="1"/>
      <c r="C18" s="146">
        <f>+C17</f>
        <v>0</v>
      </c>
      <c r="D18" s="113">
        <v>5</v>
      </c>
      <c r="E18" s="3">
        <f>+C18*B18</f>
        <v>0</v>
      </c>
      <c r="G18" s="3">
        <f t="shared" si="5"/>
        <v>0</v>
      </c>
      <c r="L18" s="3">
        <f t="shared" si="6"/>
        <v>0</v>
      </c>
      <c r="N18" s="3">
        <f t="shared" si="7"/>
        <v>0</v>
      </c>
      <c r="Q18">
        <f t="shared" si="8"/>
        <v>0</v>
      </c>
    </row>
    <row r="19" spans="2:17" ht="12.75">
      <c r="B19" s="1"/>
      <c r="C19" s="146">
        <f>+C18</f>
        <v>0</v>
      </c>
      <c r="D19" s="113">
        <v>6</v>
      </c>
      <c r="E19" s="3">
        <f>+C19*B19</f>
        <v>0</v>
      </c>
      <c r="G19" s="3">
        <f t="shared" si="5"/>
        <v>0</v>
      </c>
      <c r="L19" s="3">
        <f t="shared" si="6"/>
        <v>0</v>
      </c>
      <c r="N19" s="3">
        <f t="shared" si="7"/>
        <v>0</v>
      </c>
      <c r="Q19">
        <f t="shared" si="8"/>
        <v>0</v>
      </c>
    </row>
    <row r="20" spans="1:15" s="30" customFormat="1" ht="13.5" thickBot="1">
      <c r="A20" s="113" t="s">
        <v>9</v>
      </c>
      <c r="B20" s="118">
        <f>+SUM(B14:B19)</f>
        <v>0</v>
      </c>
      <c r="C20" s="147"/>
      <c r="D20" s="116" t="s">
        <v>1</v>
      </c>
      <c r="E20" s="4">
        <f>SUM(E14:E19)</f>
        <v>0</v>
      </c>
      <c r="F20" s="4">
        <f>SUM(F14:F19)</f>
        <v>0</v>
      </c>
      <c r="G20" s="4">
        <f t="shared" si="5"/>
        <v>0</v>
      </c>
      <c r="H20" s="31">
        <f aca="true" t="shared" si="9" ref="H20:N20">SUM(H14:H19)</f>
        <v>0</v>
      </c>
      <c r="I20" s="31">
        <f t="shared" si="9"/>
        <v>0</v>
      </c>
      <c r="J20" s="31">
        <f t="shared" si="9"/>
        <v>0</v>
      </c>
      <c r="K20" s="31">
        <f t="shared" si="9"/>
        <v>0</v>
      </c>
      <c r="L20" s="31">
        <f t="shared" si="9"/>
        <v>0</v>
      </c>
      <c r="M20" s="31">
        <f t="shared" si="9"/>
        <v>0</v>
      </c>
      <c r="N20" s="4">
        <f t="shared" si="9"/>
        <v>0</v>
      </c>
      <c r="O20" s="30" t="s">
        <v>9</v>
      </c>
    </row>
    <row r="21" spans="2:3" ht="13.5" thickTop="1">
      <c r="B21" s="1"/>
      <c r="C21" s="146"/>
    </row>
    <row r="22" spans="1:15" s="12" customFormat="1" ht="12.75">
      <c r="A22" s="121" t="s">
        <v>32</v>
      </c>
      <c r="B22" s="117" t="s">
        <v>31</v>
      </c>
      <c r="C22" s="29"/>
      <c r="D22" s="115" t="s">
        <v>18</v>
      </c>
      <c r="E22" s="15" t="s">
        <v>2</v>
      </c>
      <c r="F22" s="15" t="s">
        <v>82</v>
      </c>
      <c r="G22" s="15" t="s">
        <v>1</v>
      </c>
      <c r="H22" s="15" t="s">
        <v>4</v>
      </c>
      <c r="I22" s="15" t="s">
        <v>3</v>
      </c>
      <c r="J22" s="15" t="s">
        <v>5</v>
      </c>
      <c r="K22" s="15" t="s">
        <v>5</v>
      </c>
      <c r="L22" s="29" t="s">
        <v>6</v>
      </c>
      <c r="M22" s="29" t="s">
        <v>65</v>
      </c>
      <c r="N22" s="15" t="s">
        <v>7</v>
      </c>
      <c r="O22" s="12" t="s">
        <v>32</v>
      </c>
    </row>
    <row r="23" spans="1:17" ht="12.75">
      <c r="A23" s="113" t="s">
        <v>10</v>
      </c>
      <c r="B23" s="1"/>
      <c r="C23" s="146">
        <f>+C19</f>
        <v>0</v>
      </c>
      <c r="D23" s="113">
        <v>1</v>
      </c>
      <c r="E23" s="3">
        <v>0</v>
      </c>
      <c r="G23" s="3">
        <f aca="true" t="shared" si="10" ref="G23:G29">+F23+E23</f>
        <v>0</v>
      </c>
      <c r="L23" s="3">
        <f aca="true" t="shared" si="11" ref="L23:L28">+H23+I23+K23+J23</f>
        <v>0</v>
      </c>
      <c r="N23" s="3">
        <f aca="true" t="shared" si="12" ref="N23:N28">+G23-L23-M23</f>
        <v>0</v>
      </c>
      <c r="O23" t="s">
        <v>10</v>
      </c>
      <c r="Q23">
        <f aca="true" t="shared" si="13" ref="Q23:Q28">IF(E23&gt;1,1,0)</f>
        <v>0</v>
      </c>
    </row>
    <row r="24" spans="2:17" ht="12.75">
      <c r="B24" s="1"/>
      <c r="C24" s="146">
        <f>+C23</f>
        <v>0</v>
      </c>
      <c r="D24" s="113">
        <v>2</v>
      </c>
      <c r="E24" s="3">
        <v>0</v>
      </c>
      <c r="G24" s="3">
        <f t="shared" si="10"/>
        <v>0</v>
      </c>
      <c r="L24" s="3">
        <f t="shared" si="11"/>
        <v>0</v>
      </c>
      <c r="N24" s="3">
        <f t="shared" si="12"/>
        <v>0</v>
      </c>
      <c r="Q24">
        <f t="shared" si="13"/>
        <v>0</v>
      </c>
    </row>
    <row r="25" spans="2:17" ht="12.75">
      <c r="B25" s="1"/>
      <c r="C25" s="146">
        <f>+C24</f>
        <v>0</v>
      </c>
      <c r="D25" s="113">
        <v>3</v>
      </c>
      <c r="E25" s="3">
        <f>+C25*B25</f>
        <v>0</v>
      </c>
      <c r="G25" s="3">
        <f t="shared" si="10"/>
        <v>0</v>
      </c>
      <c r="L25" s="3">
        <f t="shared" si="11"/>
        <v>0</v>
      </c>
      <c r="N25" s="3">
        <f t="shared" si="12"/>
        <v>0</v>
      </c>
      <c r="Q25">
        <f t="shared" si="13"/>
        <v>0</v>
      </c>
    </row>
    <row r="26" spans="2:17" ht="12.75">
      <c r="B26" s="1"/>
      <c r="C26" s="146">
        <f>+C25</f>
        <v>0</v>
      </c>
      <c r="D26" s="113">
        <v>4</v>
      </c>
      <c r="E26" s="3">
        <f>+C26*B26</f>
        <v>0</v>
      </c>
      <c r="G26" s="3">
        <f t="shared" si="10"/>
        <v>0</v>
      </c>
      <c r="L26" s="3">
        <f t="shared" si="11"/>
        <v>0</v>
      </c>
      <c r="N26" s="3">
        <f t="shared" si="12"/>
        <v>0</v>
      </c>
      <c r="Q26">
        <f t="shared" si="13"/>
        <v>0</v>
      </c>
    </row>
    <row r="27" spans="2:17" ht="12.75">
      <c r="B27" s="1"/>
      <c r="C27" s="146">
        <f>+C26</f>
        <v>0</v>
      </c>
      <c r="D27" s="113">
        <v>5</v>
      </c>
      <c r="E27" s="3">
        <f>+C27*B27</f>
        <v>0</v>
      </c>
      <c r="G27" s="3">
        <f t="shared" si="10"/>
        <v>0</v>
      </c>
      <c r="L27" s="3">
        <f t="shared" si="11"/>
        <v>0</v>
      </c>
      <c r="N27" s="3">
        <f t="shared" si="12"/>
        <v>0</v>
      </c>
      <c r="Q27">
        <f t="shared" si="13"/>
        <v>0</v>
      </c>
    </row>
    <row r="28" spans="2:17" ht="12.75">
      <c r="B28" s="1"/>
      <c r="C28" s="146">
        <f>+C27</f>
        <v>0</v>
      </c>
      <c r="D28" s="113">
        <v>6</v>
      </c>
      <c r="E28" s="3">
        <f>+C28*B28</f>
        <v>0</v>
      </c>
      <c r="G28" s="3">
        <f t="shared" si="10"/>
        <v>0</v>
      </c>
      <c r="L28" s="3">
        <f t="shared" si="11"/>
        <v>0</v>
      </c>
      <c r="N28" s="3">
        <f t="shared" si="12"/>
        <v>0</v>
      </c>
      <c r="Q28">
        <f t="shared" si="13"/>
        <v>0</v>
      </c>
    </row>
    <row r="29" spans="1:15" ht="13.5" thickBot="1">
      <c r="A29" s="113" t="s">
        <v>10</v>
      </c>
      <c r="B29" s="118">
        <f>+SUM(B23:B28)</f>
        <v>0</v>
      </c>
      <c r="C29" s="147"/>
      <c r="D29" s="116" t="s">
        <v>1</v>
      </c>
      <c r="E29" s="4">
        <f>SUM(E23:E28)</f>
        <v>0</v>
      </c>
      <c r="F29" s="4">
        <f>SUM(F23:F28)</f>
        <v>0</v>
      </c>
      <c r="G29" s="4">
        <f t="shared" si="10"/>
        <v>0</v>
      </c>
      <c r="H29" s="4">
        <f aca="true" t="shared" si="14" ref="H29:N29">SUM(H23:H28)</f>
        <v>0</v>
      </c>
      <c r="I29" s="4">
        <f t="shared" si="14"/>
        <v>0</v>
      </c>
      <c r="J29" s="4">
        <f t="shared" si="14"/>
        <v>0</v>
      </c>
      <c r="K29" s="4">
        <f t="shared" si="14"/>
        <v>0</v>
      </c>
      <c r="L29" s="4">
        <f t="shared" si="14"/>
        <v>0</v>
      </c>
      <c r="M29" s="4">
        <f t="shared" si="14"/>
        <v>0</v>
      </c>
      <c r="N29" s="4">
        <f t="shared" si="14"/>
        <v>0</v>
      </c>
      <c r="O29" t="s">
        <v>10</v>
      </c>
    </row>
    <row r="30" spans="2:3" ht="13.5" thickTop="1">
      <c r="B30" s="1"/>
      <c r="C30" s="146"/>
    </row>
    <row r="31" spans="1:15" s="12" customFormat="1" ht="12.75">
      <c r="A31" s="121" t="s">
        <v>32</v>
      </c>
      <c r="B31" s="117" t="s">
        <v>31</v>
      </c>
      <c r="C31" s="29"/>
      <c r="D31" s="115" t="s">
        <v>18</v>
      </c>
      <c r="E31" s="15" t="s">
        <v>2</v>
      </c>
      <c r="F31" s="15" t="s">
        <v>82</v>
      </c>
      <c r="G31" s="15" t="s">
        <v>1</v>
      </c>
      <c r="H31" s="15" t="s">
        <v>4</v>
      </c>
      <c r="I31" s="15" t="s">
        <v>3</v>
      </c>
      <c r="J31" s="15" t="s">
        <v>5</v>
      </c>
      <c r="K31" s="15" t="s">
        <v>5</v>
      </c>
      <c r="L31" s="29" t="s">
        <v>6</v>
      </c>
      <c r="M31" s="29" t="s">
        <v>65</v>
      </c>
      <c r="N31" s="15" t="s">
        <v>7</v>
      </c>
      <c r="O31" s="12" t="s">
        <v>32</v>
      </c>
    </row>
    <row r="32" spans="1:17" ht="12.75">
      <c r="A32" s="113" t="s">
        <v>11</v>
      </c>
      <c r="B32" s="1"/>
      <c r="C32" s="146">
        <f>+C28</f>
        <v>0</v>
      </c>
      <c r="D32" s="113">
        <v>1</v>
      </c>
      <c r="E32" s="3">
        <v>0</v>
      </c>
      <c r="G32" s="3">
        <f aca="true" t="shared" si="15" ref="G32:G38">+F32+E32</f>
        <v>0</v>
      </c>
      <c r="L32" s="3">
        <f aca="true" t="shared" si="16" ref="L32:L37">+H32+I32+K32+J32</f>
        <v>0</v>
      </c>
      <c r="N32" s="3">
        <f aca="true" t="shared" si="17" ref="N32:N37">+G32-L32-M32</f>
        <v>0</v>
      </c>
      <c r="O32" t="s">
        <v>11</v>
      </c>
      <c r="Q32">
        <f aca="true" t="shared" si="18" ref="Q32:Q37">IF(E32&gt;1,1,0)</f>
        <v>0</v>
      </c>
    </row>
    <row r="33" spans="2:17" ht="12.75">
      <c r="B33" s="1"/>
      <c r="C33" s="146">
        <f>+C32</f>
        <v>0</v>
      </c>
      <c r="D33" s="113">
        <v>2</v>
      </c>
      <c r="E33" s="3">
        <v>0</v>
      </c>
      <c r="G33" s="3">
        <f t="shared" si="15"/>
        <v>0</v>
      </c>
      <c r="L33" s="3">
        <f t="shared" si="16"/>
        <v>0</v>
      </c>
      <c r="N33" s="3">
        <f t="shared" si="17"/>
        <v>0</v>
      </c>
      <c r="Q33">
        <f t="shared" si="18"/>
        <v>0</v>
      </c>
    </row>
    <row r="34" spans="2:17" ht="12.75">
      <c r="B34" s="1"/>
      <c r="C34" s="146">
        <f>+C33</f>
        <v>0</v>
      </c>
      <c r="D34" s="113">
        <v>3</v>
      </c>
      <c r="E34" s="3">
        <f>+C34*B34</f>
        <v>0</v>
      </c>
      <c r="G34" s="3">
        <f t="shared" si="15"/>
        <v>0</v>
      </c>
      <c r="L34" s="3">
        <f t="shared" si="16"/>
        <v>0</v>
      </c>
      <c r="N34" s="3">
        <f t="shared" si="17"/>
        <v>0</v>
      </c>
      <c r="Q34">
        <f t="shared" si="18"/>
        <v>0</v>
      </c>
    </row>
    <row r="35" spans="2:17" ht="12.75">
      <c r="B35" s="1"/>
      <c r="C35" s="146">
        <f>+C34</f>
        <v>0</v>
      </c>
      <c r="D35" s="113">
        <v>4</v>
      </c>
      <c r="E35" s="3">
        <f>+C35*B35</f>
        <v>0</v>
      </c>
      <c r="G35" s="3">
        <f t="shared" si="15"/>
        <v>0</v>
      </c>
      <c r="L35" s="3">
        <f t="shared" si="16"/>
        <v>0</v>
      </c>
      <c r="N35" s="3">
        <f t="shared" si="17"/>
        <v>0</v>
      </c>
      <c r="Q35">
        <f t="shared" si="18"/>
        <v>0</v>
      </c>
    </row>
    <row r="36" spans="2:17" ht="12.75">
      <c r="B36" s="1"/>
      <c r="C36" s="146">
        <f>+C35</f>
        <v>0</v>
      </c>
      <c r="D36" s="113">
        <v>5</v>
      </c>
      <c r="E36" s="3">
        <f>+C36*B36</f>
        <v>0</v>
      </c>
      <c r="G36" s="3">
        <f t="shared" si="15"/>
        <v>0</v>
      </c>
      <c r="L36" s="3">
        <f t="shared" si="16"/>
        <v>0</v>
      </c>
      <c r="N36" s="3">
        <f t="shared" si="17"/>
        <v>0</v>
      </c>
      <c r="Q36">
        <f t="shared" si="18"/>
        <v>0</v>
      </c>
    </row>
    <row r="37" spans="2:17" ht="12.75">
      <c r="B37" s="1"/>
      <c r="C37" s="146">
        <f>+C36</f>
        <v>0</v>
      </c>
      <c r="D37" s="113">
        <v>6</v>
      </c>
      <c r="E37" s="3">
        <f>+C37*B37</f>
        <v>0</v>
      </c>
      <c r="G37" s="3">
        <f t="shared" si="15"/>
        <v>0</v>
      </c>
      <c r="L37" s="3">
        <f t="shared" si="16"/>
        <v>0</v>
      </c>
      <c r="N37" s="3">
        <f t="shared" si="17"/>
        <v>0</v>
      </c>
      <c r="Q37">
        <f t="shared" si="18"/>
        <v>0</v>
      </c>
    </row>
    <row r="38" spans="1:15" ht="13.5" thickBot="1">
      <c r="A38" s="113" t="s">
        <v>11</v>
      </c>
      <c r="B38" s="118">
        <f>+SUM(B32:B37)</f>
        <v>0</v>
      </c>
      <c r="C38" s="147"/>
      <c r="D38" s="116" t="s">
        <v>1</v>
      </c>
      <c r="E38" s="4">
        <f>SUM(E32:E37)</f>
        <v>0</v>
      </c>
      <c r="F38" s="4">
        <f>SUM(F32:F37)</f>
        <v>0</v>
      </c>
      <c r="G38" s="4">
        <f t="shared" si="15"/>
        <v>0</v>
      </c>
      <c r="H38" s="4">
        <f aca="true" t="shared" si="19" ref="H38:N38">SUM(H32:H37)</f>
        <v>0</v>
      </c>
      <c r="I38" s="4">
        <f t="shared" si="19"/>
        <v>0</v>
      </c>
      <c r="J38" s="4">
        <f t="shared" si="19"/>
        <v>0</v>
      </c>
      <c r="K38" s="4">
        <f t="shared" si="19"/>
        <v>0</v>
      </c>
      <c r="L38" s="4">
        <f t="shared" si="19"/>
        <v>0</v>
      </c>
      <c r="M38" s="4">
        <f t="shared" si="19"/>
        <v>0</v>
      </c>
      <c r="N38" s="4">
        <f t="shared" si="19"/>
        <v>0</v>
      </c>
      <c r="O38" t="s">
        <v>11</v>
      </c>
    </row>
    <row r="39" spans="2:3" ht="13.5" thickTop="1">
      <c r="B39" s="1"/>
      <c r="C39" s="146"/>
    </row>
    <row r="40" spans="1:15" s="12" customFormat="1" ht="12.75">
      <c r="A40" s="121" t="s">
        <v>32</v>
      </c>
      <c r="B40" s="117" t="s">
        <v>31</v>
      </c>
      <c r="C40" s="29"/>
      <c r="D40" s="115" t="s">
        <v>18</v>
      </c>
      <c r="E40" s="15" t="s">
        <v>2</v>
      </c>
      <c r="F40" s="15" t="s">
        <v>82</v>
      </c>
      <c r="G40" s="15" t="s">
        <v>1</v>
      </c>
      <c r="H40" s="15" t="s">
        <v>4</v>
      </c>
      <c r="I40" s="15" t="s">
        <v>3</v>
      </c>
      <c r="J40" s="15" t="s">
        <v>5</v>
      </c>
      <c r="K40" s="15" t="s">
        <v>5</v>
      </c>
      <c r="L40" s="29" t="s">
        <v>6</v>
      </c>
      <c r="M40" s="29" t="s">
        <v>65</v>
      </c>
      <c r="N40" s="15" t="s">
        <v>7</v>
      </c>
      <c r="O40" s="12" t="s">
        <v>32</v>
      </c>
    </row>
    <row r="41" spans="1:17" ht="12.75">
      <c r="A41" s="113" t="s">
        <v>12</v>
      </c>
      <c r="B41" s="1"/>
      <c r="C41" s="146">
        <f>+C37</f>
        <v>0</v>
      </c>
      <c r="D41" s="113">
        <v>1</v>
      </c>
      <c r="E41" s="3">
        <v>0</v>
      </c>
      <c r="G41" s="3">
        <f aca="true" t="shared" si="20" ref="G41:G47">+F41+E41</f>
        <v>0</v>
      </c>
      <c r="L41" s="3">
        <f aca="true" t="shared" si="21" ref="L41:L46">+H41+I41+K41+J41</f>
        <v>0</v>
      </c>
      <c r="N41" s="3">
        <f aca="true" t="shared" si="22" ref="N41:N46">+G41-L41-M41</f>
        <v>0</v>
      </c>
      <c r="O41" t="s">
        <v>12</v>
      </c>
      <c r="Q41">
        <f aca="true" t="shared" si="23" ref="Q41:Q46">IF(E41&gt;1,1,0)</f>
        <v>0</v>
      </c>
    </row>
    <row r="42" spans="2:17" ht="12.75">
      <c r="B42" s="1"/>
      <c r="C42" s="146">
        <f>+C41</f>
        <v>0</v>
      </c>
      <c r="D42" s="113">
        <v>2</v>
      </c>
      <c r="E42" s="3">
        <v>0</v>
      </c>
      <c r="G42" s="3">
        <f t="shared" si="20"/>
        <v>0</v>
      </c>
      <c r="L42" s="3">
        <f t="shared" si="21"/>
        <v>0</v>
      </c>
      <c r="N42" s="3">
        <f t="shared" si="22"/>
        <v>0</v>
      </c>
      <c r="Q42">
        <f t="shared" si="23"/>
        <v>0</v>
      </c>
    </row>
    <row r="43" spans="2:17" ht="12.75">
      <c r="B43" s="1"/>
      <c r="C43" s="146">
        <f>+C42</f>
        <v>0</v>
      </c>
      <c r="D43" s="113">
        <v>3</v>
      </c>
      <c r="E43" s="3">
        <f>+C43*B43</f>
        <v>0</v>
      </c>
      <c r="G43" s="3">
        <f t="shared" si="20"/>
        <v>0</v>
      </c>
      <c r="L43" s="3">
        <f t="shared" si="21"/>
        <v>0</v>
      </c>
      <c r="N43" s="3">
        <f t="shared" si="22"/>
        <v>0</v>
      </c>
      <c r="Q43">
        <f t="shared" si="23"/>
        <v>0</v>
      </c>
    </row>
    <row r="44" spans="2:17" ht="12.75">
      <c r="B44" s="1"/>
      <c r="C44" s="146">
        <f>+C43</f>
        <v>0</v>
      </c>
      <c r="D44" s="113">
        <v>4</v>
      </c>
      <c r="E44" s="3">
        <f>+C44*B44</f>
        <v>0</v>
      </c>
      <c r="G44" s="3">
        <f t="shared" si="20"/>
        <v>0</v>
      </c>
      <c r="L44" s="3">
        <f t="shared" si="21"/>
        <v>0</v>
      </c>
      <c r="N44" s="3">
        <f t="shared" si="22"/>
        <v>0</v>
      </c>
      <c r="Q44">
        <f t="shared" si="23"/>
        <v>0</v>
      </c>
    </row>
    <row r="45" spans="2:17" ht="12.75">
      <c r="B45" s="1"/>
      <c r="C45" s="146">
        <f>+C44</f>
        <v>0</v>
      </c>
      <c r="D45" s="113">
        <v>5</v>
      </c>
      <c r="E45" s="3">
        <f>+C45*B45</f>
        <v>0</v>
      </c>
      <c r="G45" s="3">
        <f t="shared" si="20"/>
        <v>0</v>
      </c>
      <c r="L45" s="3">
        <f t="shared" si="21"/>
        <v>0</v>
      </c>
      <c r="N45" s="3">
        <f t="shared" si="22"/>
        <v>0</v>
      </c>
      <c r="Q45">
        <f t="shared" si="23"/>
        <v>0</v>
      </c>
    </row>
    <row r="46" spans="2:17" ht="12.75">
      <c r="B46" s="1"/>
      <c r="C46" s="146">
        <f>+C45</f>
        <v>0</v>
      </c>
      <c r="D46" s="113">
        <v>6</v>
      </c>
      <c r="E46" s="3">
        <f>+C46*B46</f>
        <v>0</v>
      </c>
      <c r="G46" s="3">
        <f t="shared" si="20"/>
        <v>0</v>
      </c>
      <c r="L46" s="3">
        <f t="shared" si="21"/>
        <v>0</v>
      </c>
      <c r="N46" s="3">
        <f t="shared" si="22"/>
        <v>0</v>
      </c>
      <c r="Q46">
        <f t="shared" si="23"/>
        <v>0</v>
      </c>
    </row>
    <row r="47" spans="1:15" ht="13.5" thickBot="1">
      <c r="A47" s="113" t="s">
        <v>12</v>
      </c>
      <c r="B47" s="118">
        <f>+SUM(B41:B46)</f>
        <v>0</v>
      </c>
      <c r="C47" s="147"/>
      <c r="D47" s="116" t="s">
        <v>1</v>
      </c>
      <c r="E47" s="4">
        <f>SUM(E41:E46)</f>
        <v>0</v>
      </c>
      <c r="F47" s="4">
        <f>SUM(F41:F46)</f>
        <v>0</v>
      </c>
      <c r="G47" s="4">
        <f t="shared" si="20"/>
        <v>0</v>
      </c>
      <c r="H47" s="4">
        <f aca="true" t="shared" si="24" ref="H47:N47">SUM(H41:H46)</f>
        <v>0</v>
      </c>
      <c r="I47" s="4">
        <f t="shared" si="24"/>
        <v>0</v>
      </c>
      <c r="J47" s="4">
        <f t="shared" si="24"/>
        <v>0</v>
      </c>
      <c r="K47" s="4">
        <f t="shared" si="24"/>
        <v>0</v>
      </c>
      <c r="L47" s="4">
        <f t="shared" si="24"/>
        <v>0</v>
      </c>
      <c r="M47" s="4">
        <f t="shared" si="24"/>
        <v>0</v>
      </c>
      <c r="N47" s="4">
        <f t="shared" si="24"/>
        <v>0</v>
      </c>
      <c r="O47" t="s">
        <v>12</v>
      </c>
    </row>
    <row r="48" spans="2:3" ht="13.5" thickTop="1">
      <c r="B48" s="1"/>
      <c r="C48" s="146"/>
    </row>
    <row r="49" spans="1:15" s="12" customFormat="1" ht="12.75">
      <c r="A49" s="121" t="s">
        <v>32</v>
      </c>
      <c r="B49" s="117" t="s">
        <v>31</v>
      </c>
      <c r="C49" s="29"/>
      <c r="D49" s="115" t="s">
        <v>18</v>
      </c>
      <c r="E49" s="15" t="s">
        <v>2</v>
      </c>
      <c r="F49" s="15" t="s">
        <v>82</v>
      </c>
      <c r="G49" s="15" t="s">
        <v>1</v>
      </c>
      <c r="H49" s="15" t="s">
        <v>4</v>
      </c>
      <c r="I49" s="15" t="s">
        <v>3</v>
      </c>
      <c r="J49" s="15" t="s">
        <v>5</v>
      </c>
      <c r="K49" s="15" t="s">
        <v>5</v>
      </c>
      <c r="L49" s="29" t="s">
        <v>6</v>
      </c>
      <c r="M49" s="29" t="s">
        <v>65</v>
      </c>
      <c r="N49" s="15" t="s">
        <v>7</v>
      </c>
      <c r="O49" s="12" t="s">
        <v>32</v>
      </c>
    </row>
    <row r="50" spans="1:17" ht="12.75">
      <c r="A50" s="113" t="s">
        <v>13</v>
      </c>
      <c r="B50" s="1"/>
      <c r="C50" s="146">
        <f>+C46</f>
        <v>0</v>
      </c>
      <c r="D50" s="113">
        <v>1</v>
      </c>
      <c r="E50" s="3">
        <v>0</v>
      </c>
      <c r="G50" s="3">
        <f aca="true" t="shared" si="25" ref="G50:G56">+F50+E50</f>
        <v>0</v>
      </c>
      <c r="L50" s="3">
        <f aca="true" t="shared" si="26" ref="L50:L55">+H50+I50+K50+J50</f>
        <v>0</v>
      </c>
      <c r="N50" s="3">
        <f aca="true" t="shared" si="27" ref="N50:N55">+G50-L50-M50</f>
        <v>0</v>
      </c>
      <c r="O50" t="s">
        <v>13</v>
      </c>
      <c r="Q50">
        <f aca="true" t="shared" si="28" ref="Q50:Q55">IF(E50&gt;1,1,0)</f>
        <v>0</v>
      </c>
    </row>
    <row r="51" spans="2:17" ht="12.75">
      <c r="B51" s="1"/>
      <c r="C51" s="146">
        <f>+C50</f>
        <v>0</v>
      </c>
      <c r="D51" s="113">
        <v>2</v>
      </c>
      <c r="E51" s="3">
        <v>0</v>
      </c>
      <c r="G51" s="3">
        <f t="shared" si="25"/>
        <v>0</v>
      </c>
      <c r="L51" s="3">
        <f t="shared" si="26"/>
        <v>0</v>
      </c>
      <c r="N51" s="3">
        <f t="shared" si="27"/>
        <v>0</v>
      </c>
      <c r="Q51">
        <f t="shared" si="28"/>
        <v>0</v>
      </c>
    </row>
    <row r="52" spans="2:17" ht="12.75">
      <c r="B52" s="1"/>
      <c r="C52" s="146">
        <f>+C51</f>
        <v>0</v>
      </c>
      <c r="D52" s="113">
        <v>3</v>
      </c>
      <c r="E52" s="3">
        <f>+C52*B52</f>
        <v>0</v>
      </c>
      <c r="G52" s="3">
        <f t="shared" si="25"/>
        <v>0</v>
      </c>
      <c r="L52" s="3">
        <f t="shared" si="26"/>
        <v>0</v>
      </c>
      <c r="N52" s="3">
        <f t="shared" si="27"/>
        <v>0</v>
      </c>
      <c r="Q52">
        <f t="shared" si="28"/>
        <v>0</v>
      </c>
    </row>
    <row r="53" spans="2:17" ht="12.75">
      <c r="B53" s="1"/>
      <c r="C53" s="146">
        <f>+C52</f>
        <v>0</v>
      </c>
      <c r="D53" s="113">
        <v>4</v>
      </c>
      <c r="E53" s="3">
        <f>+C53*B53</f>
        <v>0</v>
      </c>
      <c r="G53" s="3">
        <f t="shared" si="25"/>
        <v>0</v>
      </c>
      <c r="L53" s="3">
        <f t="shared" si="26"/>
        <v>0</v>
      </c>
      <c r="N53" s="3">
        <f t="shared" si="27"/>
        <v>0</v>
      </c>
      <c r="Q53">
        <f t="shared" si="28"/>
        <v>0</v>
      </c>
    </row>
    <row r="54" spans="2:17" ht="12.75">
      <c r="B54" s="1"/>
      <c r="C54" s="146">
        <f>+C53</f>
        <v>0</v>
      </c>
      <c r="D54" s="113">
        <v>5</v>
      </c>
      <c r="E54" s="3">
        <f>+C54*B54</f>
        <v>0</v>
      </c>
      <c r="G54" s="3">
        <f t="shared" si="25"/>
        <v>0</v>
      </c>
      <c r="L54" s="3">
        <f t="shared" si="26"/>
        <v>0</v>
      </c>
      <c r="N54" s="3">
        <f t="shared" si="27"/>
        <v>0</v>
      </c>
      <c r="Q54">
        <f t="shared" si="28"/>
        <v>0</v>
      </c>
    </row>
    <row r="55" spans="2:17" ht="12.75">
      <c r="B55" s="1"/>
      <c r="C55" s="146">
        <f>+C54</f>
        <v>0</v>
      </c>
      <c r="D55" s="113">
        <v>6</v>
      </c>
      <c r="E55" s="3">
        <f>+C55*B55</f>
        <v>0</v>
      </c>
      <c r="G55" s="3">
        <f t="shared" si="25"/>
        <v>0</v>
      </c>
      <c r="L55" s="3">
        <f t="shared" si="26"/>
        <v>0</v>
      </c>
      <c r="N55" s="3">
        <f t="shared" si="27"/>
        <v>0</v>
      </c>
      <c r="Q55">
        <f t="shared" si="28"/>
        <v>0</v>
      </c>
    </row>
    <row r="56" spans="1:15" ht="13.5" thickBot="1">
      <c r="A56" s="113" t="s">
        <v>13</v>
      </c>
      <c r="B56" s="118">
        <f>+SUM(B50:B55)</f>
        <v>0</v>
      </c>
      <c r="C56" s="147"/>
      <c r="D56" s="116" t="s">
        <v>1</v>
      </c>
      <c r="E56" s="4">
        <f>SUM(E50:E55)</f>
        <v>0</v>
      </c>
      <c r="F56" s="4">
        <f>SUM(F50:F55)</f>
        <v>0</v>
      </c>
      <c r="G56" s="4">
        <f t="shared" si="25"/>
        <v>0</v>
      </c>
      <c r="H56" s="4">
        <f aca="true" t="shared" si="29" ref="H56:N56">SUM(H50:H55)</f>
        <v>0</v>
      </c>
      <c r="I56" s="4">
        <f t="shared" si="29"/>
        <v>0</v>
      </c>
      <c r="J56" s="4">
        <f t="shared" si="29"/>
        <v>0</v>
      </c>
      <c r="K56" s="4">
        <f t="shared" si="29"/>
        <v>0</v>
      </c>
      <c r="L56" s="4">
        <f t="shared" si="29"/>
        <v>0</v>
      </c>
      <c r="M56" s="4">
        <f t="shared" si="29"/>
        <v>0</v>
      </c>
      <c r="N56" s="4">
        <f t="shared" si="29"/>
        <v>0</v>
      </c>
      <c r="O56" t="s">
        <v>13</v>
      </c>
    </row>
    <row r="57" spans="2:3" ht="13.5" thickTop="1">
      <c r="B57" s="1"/>
      <c r="C57" s="146"/>
    </row>
    <row r="58" spans="1:15" s="12" customFormat="1" ht="12.75">
      <c r="A58" s="121" t="s">
        <v>32</v>
      </c>
      <c r="B58" s="117" t="s">
        <v>31</v>
      </c>
      <c r="C58" s="29"/>
      <c r="D58" s="115" t="s">
        <v>18</v>
      </c>
      <c r="E58" s="15" t="s">
        <v>2</v>
      </c>
      <c r="F58" s="15" t="s">
        <v>82</v>
      </c>
      <c r="G58" s="15" t="s">
        <v>1</v>
      </c>
      <c r="H58" s="15" t="s">
        <v>4</v>
      </c>
      <c r="I58" s="15" t="s">
        <v>3</v>
      </c>
      <c r="J58" s="15" t="s">
        <v>5</v>
      </c>
      <c r="K58" s="15" t="s">
        <v>5</v>
      </c>
      <c r="L58" s="29" t="s">
        <v>6</v>
      </c>
      <c r="M58" s="29" t="s">
        <v>65</v>
      </c>
      <c r="N58" s="15" t="s">
        <v>7</v>
      </c>
      <c r="O58" s="12" t="s">
        <v>32</v>
      </c>
    </row>
    <row r="59" spans="1:17" ht="12.75">
      <c r="A59" s="113" t="s">
        <v>24</v>
      </c>
      <c r="B59" s="1"/>
      <c r="C59" s="146">
        <f>+C55</f>
        <v>0</v>
      </c>
      <c r="D59" s="113">
        <v>1</v>
      </c>
      <c r="E59" s="3">
        <v>0</v>
      </c>
      <c r="G59" s="3">
        <f aca="true" t="shared" si="30" ref="G59:G65">+F59+E59</f>
        <v>0</v>
      </c>
      <c r="L59" s="3">
        <f aca="true" t="shared" si="31" ref="L59:L64">+H59+I59+K59+J59</f>
        <v>0</v>
      </c>
      <c r="N59" s="3">
        <f aca="true" t="shared" si="32" ref="N59:N64">+G59-L59-M59</f>
        <v>0</v>
      </c>
      <c r="O59" t="s">
        <v>24</v>
      </c>
      <c r="Q59">
        <f aca="true" t="shared" si="33" ref="Q59:Q64">IF(E59&gt;1,1,0)</f>
        <v>0</v>
      </c>
    </row>
    <row r="60" spans="2:17" ht="12.75">
      <c r="B60" s="1"/>
      <c r="C60" s="146">
        <f>+C59</f>
        <v>0</v>
      </c>
      <c r="D60" s="113">
        <v>2</v>
      </c>
      <c r="E60" s="3">
        <v>0</v>
      </c>
      <c r="G60" s="3">
        <f t="shared" si="30"/>
        <v>0</v>
      </c>
      <c r="L60" s="3">
        <f t="shared" si="31"/>
        <v>0</v>
      </c>
      <c r="N60" s="3">
        <f t="shared" si="32"/>
        <v>0</v>
      </c>
      <c r="Q60">
        <f t="shared" si="33"/>
        <v>0</v>
      </c>
    </row>
    <row r="61" spans="2:17" ht="12.75">
      <c r="B61" s="1"/>
      <c r="C61" s="146">
        <f>+C60</f>
        <v>0</v>
      </c>
      <c r="D61" s="113">
        <v>3</v>
      </c>
      <c r="E61" s="3">
        <f>+C61*B61</f>
        <v>0</v>
      </c>
      <c r="G61" s="3">
        <f t="shared" si="30"/>
        <v>0</v>
      </c>
      <c r="L61" s="3">
        <f t="shared" si="31"/>
        <v>0</v>
      </c>
      <c r="N61" s="3">
        <f t="shared" si="32"/>
        <v>0</v>
      </c>
      <c r="Q61">
        <f t="shared" si="33"/>
        <v>0</v>
      </c>
    </row>
    <row r="62" spans="2:17" ht="12.75">
      <c r="B62" s="1"/>
      <c r="C62" s="146">
        <f>+C61</f>
        <v>0</v>
      </c>
      <c r="D62" s="113">
        <v>4</v>
      </c>
      <c r="E62" s="3">
        <f>+C62*B62</f>
        <v>0</v>
      </c>
      <c r="G62" s="3">
        <f t="shared" si="30"/>
        <v>0</v>
      </c>
      <c r="L62" s="3">
        <f t="shared" si="31"/>
        <v>0</v>
      </c>
      <c r="N62" s="3">
        <f t="shared" si="32"/>
        <v>0</v>
      </c>
      <c r="Q62">
        <f t="shared" si="33"/>
        <v>0</v>
      </c>
    </row>
    <row r="63" spans="2:17" ht="12.75">
      <c r="B63" s="1"/>
      <c r="C63" s="146">
        <f>+C62</f>
        <v>0</v>
      </c>
      <c r="D63" s="113">
        <v>5</v>
      </c>
      <c r="E63" s="3">
        <f>+C63*B63</f>
        <v>0</v>
      </c>
      <c r="G63" s="3">
        <f t="shared" si="30"/>
        <v>0</v>
      </c>
      <c r="L63" s="3">
        <f t="shared" si="31"/>
        <v>0</v>
      </c>
      <c r="N63" s="3">
        <f t="shared" si="32"/>
        <v>0</v>
      </c>
      <c r="Q63">
        <f t="shared" si="33"/>
        <v>0</v>
      </c>
    </row>
    <row r="64" spans="2:17" ht="12.75">
      <c r="B64" s="1"/>
      <c r="C64" s="146">
        <f>+C63</f>
        <v>0</v>
      </c>
      <c r="D64" s="113">
        <v>6</v>
      </c>
      <c r="E64" s="3">
        <f>+C64*B64</f>
        <v>0</v>
      </c>
      <c r="G64" s="3">
        <f t="shared" si="30"/>
        <v>0</v>
      </c>
      <c r="L64" s="3">
        <f t="shared" si="31"/>
        <v>0</v>
      </c>
      <c r="N64" s="3">
        <f t="shared" si="32"/>
        <v>0</v>
      </c>
      <c r="Q64">
        <f t="shared" si="33"/>
        <v>0</v>
      </c>
    </row>
    <row r="65" spans="1:15" ht="13.5" thickBot="1">
      <c r="A65" s="113" t="s">
        <v>24</v>
      </c>
      <c r="B65" s="118">
        <f>+SUM(B59:B64)</f>
        <v>0</v>
      </c>
      <c r="C65" s="147"/>
      <c r="D65" s="116" t="s">
        <v>1</v>
      </c>
      <c r="E65" s="4">
        <f>SUM(E59:E64)</f>
        <v>0</v>
      </c>
      <c r="F65" s="4">
        <f>SUM(F59:F64)</f>
        <v>0</v>
      </c>
      <c r="G65" s="4">
        <f t="shared" si="30"/>
        <v>0</v>
      </c>
      <c r="H65" s="4">
        <f aca="true" t="shared" si="34" ref="H65:N65">SUM(H59:H64)</f>
        <v>0</v>
      </c>
      <c r="I65" s="4">
        <f t="shared" si="34"/>
        <v>0</v>
      </c>
      <c r="J65" s="4">
        <f t="shared" si="34"/>
        <v>0</v>
      </c>
      <c r="K65" s="4">
        <f t="shared" si="34"/>
        <v>0</v>
      </c>
      <c r="L65" s="4">
        <f t="shared" si="34"/>
        <v>0</v>
      </c>
      <c r="M65" s="4">
        <f t="shared" si="34"/>
        <v>0</v>
      </c>
      <c r="N65" s="4">
        <f t="shared" si="34"/>
        <v>0</v>
      </c>
      <c r="O65" t="s">
        <v>24</v>
      </c>
    </row>
    <row r="66" spans="2:3" ht="13.5" thickTop="1">
      <c r="B66" s="1"/>
      <c r="C66" s="146"/>
    </row>
    <row r="67" spans="1:15" s="12" customFormat="1" ht="12.75">
      <c r="A67" s="121" t="s">
        <v>32</v>
      </c>
      <c r="B67" s="117" t="s">
        <v>31</v>
      </c>
      <c r="C67" s="29"/>
      <c r="D67" s="115" t="s">
        <v>18</v>
      </c>
      <c r="E67" s="15" t="s">
        <v>2</v>
      </c>
      <c r="F67" s="15" t="s">
        <v>82</v>
      </c>
      <c r="G67" s="15" t="s">
        <v>1</v>
      </c>
      <c r="H67" s="15" t="s">
        <v>4</v>
      </c>
      <c r="I67" s="15" t="s">
        <v>3</v>
      </c>
      <c r="J67" s="15" t="s">
        <v>5</v>
      </c>
      <c r="K67" s="15" t="s">
        <v>5</v>
      </c>
      <c r="L67" s="29" t="s">
        <v>6</v>
      </c>
      <c r="M67" s="29" t="s">
        <v>65</v>
      </c>
      <c r="N67" s="15" t="s">
        <v>7</v>
      </c>
      <c r="O67" s="12" t="s">
        <v>32</v>
      </c>
    </row>
    <row r="68" spans="1:17" ht="12.75">
      <c r="A68" s="113" t="s">
        <v>14</v>
      </c>
      <c r="B68" s="1"/>
      <c r="C68" s="146">
        <f>+C64</f>
        <v>0</v>
      </c>
      <c r="D68" s="113">
        <v>1</v>
      </c>
      <c r="E68" s="3">
        <v>0</v>
      </c>
      <c r="G68" s="3">
        <f aca="true" t="shared" si="35" ref="G68:G74">+F68+E68</f>
        <v>0</v>
      </c>
      <c r="L68" s="3">
        <f aca="true" t="shared" si="36" ref="L68:L73">+H68+I68+K68+J68</f>
        <v>0</v>
      </c>
      <c r="N68" s="3">
        <f aca="true" t="shared" si="37" ref="N68:N73">+G68-L68-M68</f>
        <v>0</v>
      </c>
      <c r="O68" t="s">
        <v>14</v>
      </c>
      <c r="Q68">
        <f aca="true" t="shared" si="38" ref="Q68:Q73">IF(E68&gt;1,1,0)</f>
        <v>0</v>
      </c>
    </row>
    <row r="69" spans="2:17" ht="12.75">
      <c r="B69" s="1"/>
      <c r="C69" s="146">
        <f>+C68</f>
        <v>0</v>
      </c>
      <c r="D69" s="113">
        <v>2</v>
      </c>
      <c r="E69" s="3">
        <v>0</v>
      </c>
      <c r="G69" s="3">
        <f t="shared" si="35"/>
        <v>0</v>
      </c>
      <c r="L69" s="3">
        <f t="shared" si="36"/>
        <v>0</v>
      </c>
      <c r="N69" s="3">
        <f t="shared" si="37"/>
        <v>0</v>
      </c>
      <c r="Q69">
        <f t="shared" si="38"/>
        <v>0</v>
      </c>
    </row>
    <row r="70" spans="2:17" ht="12.75">
      <c r="B70" s="1"/>
      <c r="C70" s="146">
        <f>+C69</f>
        <v>0</v>
      </c>
      <c r="D70" s="113">
        <v>3</v>
      </c>
      <c r="E70" s="3">
        <f>+C70*B70</f>
        <v>0</v>
      </c>
      <c r="G70" s="3">
        <f t="shared" si="35"/>
        <v>0</v>
      </c>
      <c r="L70" s="3">
        <f t="shared" si="36"/>
        <v>0</v>
      </c>
      <c r="N70" s="3">
        <f t="shared" si="37"/>
        <v>0</v>
      </c>
      <c r="Q70">
        <f t="shared" si="38"/>
        <v>0</v>
      </c>
    </row>
    <row r="71" spans="2:17" ht="12.75">
      <c r="B71" s="1"/>
      <c r="C71" s="146">
        <f>+C70</f>
        <v>0</v>
      </c>
      <c r="D71" s="113">
        <v>4</v>
      </c>
      <c r="E71" s="3">
        <f>+C71*B71</f>
        <v>0</v>
      </c>
      <c r="G71" s="3">
        <f t="shared" si="35"/>
        <v>0</v>
      </c>
      <c r="L71" s="3">
        <f t="shared" si="36"/>
        <v>0</v>
      </c>
      <c r="N71" s="3">
        <f t="shared" si="37"/>
        <v>0</v>
      </c>
      <c r="Q71">
        <f t="shared" si="38"/>
        <v>0</v>
      </c>
    </row>
    <row r="72" spans="2:17" ht="12.75">
      <c r="B72" s="1"/>
      <c r="C72" s="146">
        <f>+C71</f>
        <v>0</v>
      </c>
      <c r="D72" s="113">
        <v>5</v>
      </c>
      <c r="E72" s="3">
        <f>+C72*B72</f>
        <v>0</v>
      </c>
      <c r="G72" s="3">
        <f t="shared" si="35"/>
        <v>0</v>
      </c>
      <c r="L72" s="3">
        <f t="shared" si="36"/>
        <v>0</v>
      </c>
      <c r="N72" s="3">
        <f t="shared" si="37"/>
        <v>0</v>
      </c>
      <c r="Q72">
        <f t="shared" si="38"/>
        <v>0</v>
      </c>
    </row>
    <row r="73" spans="2:17" ht="12.75">
      <c r="B73" s="1"/>
      <c r="C73" s="146">
        <f>+C72</f>
        <v>0</v>
      </c>
      <c r="D73" s="113">
        <v>6</v>
      </c>
      <c r="E73" s="3">
        <f>+C73*B73</f>
        <v>0</v>
      </c>
      <c r="G73" s="3">
        <f t="shared" si="35"/>
        <v>0</v>
      </c>
      <c r="L73" s="3">
        <f t="shared" si="36"/>
        <v>0</v>
      </c>
      <c r="N73" s="3">
        <f t="shared" si="37"/>
        <v>0</v>
      </c>
      <c r="Q73">
        <f t="shared" si="38"/>
        <v>0</v>
      </c>
    </row>
    <row r="74" spans="1:17" ht="13.5" thickBot="1">
      <c r="A74" s="113" t="s">
        <v>14</v>
      </c>
      <c r="B74" s="118">
        <f>+SUM(B68:B73)</f>
        <v>0</v>
      </c>
      <c r="C74" s="147"/>
      <c r="D74" s="116" t="s">
        <v>1</v>
      </c>
      <c r="E74" s="4">
        <f>SUM(E68:E73)</f>
        <v>0</v>
      </c>
      <c r="F74" s="4">
        <f>SUM(F68:F73)</f>
        <v>0</v>
      </c>
      <c r="G74" s="4">
        <f t="shared" si="35"/>
        <v>0</v>
      </c>
      <c r="H74" s="4">
        <f aca="true" t="shared" si="39" ref="H74:N74">SUM(H68:H73)</f>
        <v>0</v>
      </c>
      <c r="I74" s="4">
        <f t="shared" si="39"/>
        <v>0</v>
      </c>
      <c r="J74" s="4">
        <f t="shared" si="39"/>
        <v>0</v>
      </c>
      <c r="K74" s="4">
        <f t="shared" si="39"/>
        <v>0</v>
      </c>
      <c r="L74" s="4">
        <f t="shared" si="39"/>
        <v>0</v>
      </c>
      <c r="M74" s="4">
        <f t="shared" si="39"/>
        <v>0</v>
      </c>
      <c r="N74" s="4">
        <f t="shared" si="39"/>
        <v>0</v>
      </c>
      <c r="O74" t="s">
        <v>14</v>
      </c>
      <c r="Q74" s="30"/>
    </row>
    <row r="75" spans="2:3" ht="13.5" thickTop="1">
      <c r="B75" s="1"/>
      <c r="C75" s="146"/>
    </row>
    <row r="76" spans="1:15" s="12" customFormat="1" ht="12.75">
      <c r="A76" s="121" t="s">
        <v>32</v>
      </c>
      <c r="B76" s="117" t="s">
        <v>31</v>
      </c>
      <c r="C76" s="29"/>
      <c r="D76" s="115" t="s">
        <v>18</v>
      </c>
      <c r="E76" s="15" t="s">
        <v>2</v>
      </c>
      <c r="F76" s="15" t="s">
        <v>82</v>
      </c>
      <c r="G76" s="15" t="s">
        <v>1</v>
      </c>
      <c r="H76" s="15" t="s">
        <v>4</v>
      </c>
      <c r="I76" s="15" t="s">
        <v>3</v>
      </c>
      <c r="J76" s="15" t="s">
        <v>5</v>
      </c>
      <c r="K76" s="15" t="s">
        <v>5</v>
      </c>
      <c r="L76" s="29" t="s">
        <v>6</v>
      </c>
      <c r="M76" s="29" t="s">
        <v>65</v>
      </c>
      <c r="N76" s="15" t="s">
        <v>7</v>
      </c>
      <c r="O76" s="12" t="s">
        <v>32</v>
      </c>
    </row>
    <row r="77" spans="1:17" ht="12.75">
      <c r="A77" s="113" t="s">
        <v>25</v>
      </c>
      <c r="B77" s="1"/>
      <c r="C77" s="146">
        <f>+C73</f>
        <v>0</v>
      </c>
      <c r="D77" s="113">
        <v>1</v>
      </c>
      <c r="E77" s="3">
        <v>0</v>
      </c>
      <c r="G77" s="3">
        <f aca="true" t="shared" si="40" ref="G77:G83">+F77+E77</f>
        <v>0</v>
      </c>
      <c r="L77" s="3">
        <f aca="true" t="shared" si="41" ref="L77:L82">+H77+I77+K77+J77</f>
        <v>0</v>
      </c>
      <c r="N77" s="3">
        <f aca="true" t="shared" si="42" ref="N77:N82">+G77-L77-M77</f>
        <v>0</v>
      </c>
      <c r="O77" t="s">
        <v>25</v>
      </c>
      <c r="Q77">
        <f aca="true" t="shared" si="43" ref="Q77:Q82">IF(E77&gt;1,1,0)</f>
        <v>0</v>
      </c>
    </row>
    <row r="78" spans="2:17" ht="12.75">
      <c r="B78" s="1"/>
      <c r="C78" s="146">
        <f>+C77</f>
        <v>0</v>
      </c>
      <c r="D78" s="113">
        <v>2</v>
      </c>
      <c r="E78" s="3">
        <v>0</v>
      </c>
      <c r="G78" s="3">
        <f t="shared" si="40"/>
        <v>0</v>
      </c>
      <c r="L78" s="3">
        <f t="shared" si="41"/>
        <v>0</v>
      </c>
      <c r="N78" s="3">
        <f t="shared" si="42"/>
        <v>0</v>
      </c>
      <c r="Q78">
        <f t="shared" si="43"/>
        <v>0</v>
      </c>
    </row>
    <row r="79" spans="2:17" ht="12.75">
      <c r="B79" s="1"/>
      <c r="C79" s="146">
        <f>+C78</f>
        <v>0</v>
      </c>
      <c r="D79" s="113">
        <v>3</v>
      </c>
      <c r="E79" s="3">
        <f>+C79*B79</f>
        <v>0</v>
      </c>
      <c r="G79" s="3">
        <f t="shared" si="40"/>
        <v>0</v>
      </c>
      <c r="L79" s="3">
        <f t="shared" si="41"/>
        <v>0</v>
      </c>
      <c r="N79" s="3">
        <f t="shared" si="42"/>
        <v>0</v>
      </c>
      <c r="Q79">
        <f t="shared" si="43"/>
        <v>0</v>
      </c>
    </row>
    <row r="80" spans="2:17" ht="12.75">
      <c r="B80" s="1"/>
      <c r="C80" s="146">
        <f>+C79</f>
        <v>0</v>
      </c>
      <c r="D80" s="113">
        <v>4</v>
      </c>
      <c r="E80" s="3">
        <f>+C80*B80</f>
        <v>0</v>
      </c>
      <c r="G80" s="3">
        <f t="shared" si="40"/>
        <v>0</v>
      </c>
      <c r="L80" s="3">
        <f t="shared" si="41"/>
        <v>0</v>
      </c>
      <c r="N80" s="3">
        <f t="shared" si="42"/>
        <v>0</v>
      </c>
      <c r="Q80">
        <f t="shared" si="43"/>
        <v>0</v>
      </c>
    </row>
    <row r="81" spans="2:17" ht="12.75">
      <c r="B81" s="1"/>
      <c r="C81" s="146">
        <f>+C80</f>
        <v>0</v>
      </c>
      <c r="D81" s="113">
        <v>5</v>
      </c>
      <c r="E81" s="3">
        <f>+C81*B81</f>
        <v>0</v>
      </c>
      <c r="G81" s="3">
        <f t="shared" si="40"/>
        <v>0</v>
      </c>
      <c r="L81" s="3">
        <f t="shared" si="41"/>
        <v>0</v>
      </c>
      <c r="N81" s="3">
        <f t="shared" si="42"/>
        <v>0</v>
      </c>
      <c r="Q81">
        <f t="shared" si="43"/>
        <v>0</v>
      </c>
    </row>
    <row r="82" spans="2:17" ht="12.75">
      <c r="B82" s="1"/>
      <c r="C82" s="146">
        <f>+C81</f>
        <v>0</v>
      </c>
      <c r="D82" s="113">
        <v>6</v>
      </c>
      <c r="E82" s="3">
        <f>+C82*B82</f>
        <v>0</v>
      </c>
      <c r="G82" s="3">
        <f t="shared" si="40"/>
        <v>0</v>
      </c>
      <c r="L82" s="3">
        <f t="shared" si="41"/>
        <v>0</v>
      </c>
      <c r="N82" s="3">
        <f t="shared" si="42"/>
        <v>0</v>
      </c>
      <c r="Q82">
        <f t="shared" si="43"/>
        <v>0</v>
      </c>
    </row>
    <row r="83" spans="1:15" ht="13.5" thickBot="1">
      <c r="A83" s="113" t="s">
        <v>25</v>
      </c>
      <c r="B83" s="118">
        <f>+SUM(B77:B82)</f>
        <v>0</v>
      </c>
      <c r="C83" s="147"/>
      <c r="D83" s="116" t="s">
        <v>1</v>
      </c>
      <c r="E83" s="4">
        <f>SUM(E77:E82)</f>
        <v>0</v>
      </c>
      <c r="F83" s="4">
        <f>SUM(F77:F82)</f>
        <v>0</v>
      </c>
      <c r="G83" s="4">
        <f t="shared" si="40"/>
        <v>0</v>
      </c>
      <c r="H83" s="4">
        <f aca="true" t="shared" si="44" ref="H83:N83">SUM(H77:H82)</f>
        <v>0</v>
      </c>
      <c r="I83" s="4">
        <f t="shared" si="44"/>
        <v>0</v>
      </c>
      <c r="J83" s="4">
        <f t="shared" si="44"/>
        <v>0</v>
      </c>
      <c r="K83" s="4">
        <f t="shared" si="44"/>
        <v>0</v>
      </c>
      <c r="L83" s="4">
        <f t="shared" si="44"/>
        <v>0</v>
      </c>
      <c r="M83" s="4">
        <f t="shared" si="44"/>
        <v>0</v>
      </c>
      <c r="N83" s="4">
        <f t="shared" si="44"/>
        <v>0</v>
      </c>
      <c r="O83" t="s">
        <v>25</v>
      </c>
    </row>
    <row r="84" spans="2:3" ht="13.5" thickTop="1">
      <c r="B84" s="1"/>
      <c r="C84" s="146"/>
    </row>
    <row r="85" spans="1:15" s="12" customFormat="1" ht="12.75">
      <c r="A85" s="121" t="s">
        <v>32</v>
      </c>
      <c r="B85" s="117" t="s">
        <v>31</v>
      </c>
      <c r="C85" s="29"/>
      <c r="D85" s="115" t="s">
        <v>18</v>
      </c>
      <c r="E85" s="15" t="s">
        <v>2</v>
      </c>
      <c r="F85" s="15" t="s">
        <v>82</v>
      </c>
      <c r="G85" s="15" t="s">
        <v>1</v>
      </c>
      <c r="H85" s="15" t="s">
        <v>4</v>
      </c>
      <c r="I85" s="15" t="s">
        <v>3</v>
      </c>
      <c r="J85" s="15" t="s">
        <v>5</v>
      </c>
      <c r="K85" s="15" t="s">
        <v>5</v>
      </c>
      <c r="L85" s="29" t="s">
        <v>6</v>
      </c>
      <c r="M85" s="29" t="s">
        <v>65</v>
      </c>
      <c r="N85" s="15" t="s">
        <v>7</v>
      </c>
      <c r="O85" s="12" t="s">
        <v>32</v>
      </c>
    </row>
    <row r="86" spans="1:17" ht="12.75">
      <c r="A86" s="113" t="s">
        <v>15</v>
      </c>
      <c r="B86" s="1"/>
      <c r="C86" s="146">
        <f>+C82</f>
        <v>0</v>
      </c>
      <c r="D86" s="113">
        <v>1</v>
      </c>
      <c r="E86" s="3">
        <v>0</v>
      </c>
      <c r="G86" s="3">
        <f aca="true" t="shared" si="45" ref="G86:G92">+F86+E86</f>
        <v>0</v>
      </c>
      <c r="L86" s="3">
        <f aca="true" t="shared" si="46" ref="L86:L91">+H86+I86+K86+J86</f>
        <v>0</v>
      </c>
      <c r="N86" s="3">
        <f aca="true" t="shared" si="47" ref="N86:N91">+G86-L86-M86</f>
        <v>0</v>
      </c>
      <c r="O86" t="s">
        <v>15</v>
      </c>
      <c r="Q86">
        <f aca="true" t="shared" si="48" ref="Q86:Q91">IF(E86&gt;1,1,0)</f>
        <v>0</v>
      </c>
    </row>
    <row r="87" spans="2:17" ht="12.75">
      <c r="B87" s="1"/>
      <c r="C87" s="146">
        <f>+C86</f>
        <v>0</v>
      </c>
      <c r="D87" s="113">
        <v>2</v>
      </c>
      <c r="E87" s="3">
        <v>0</v>
      </c>
      <c r="G87" s="3">
        <f t="shared" si="45"/>
        <v>0</v>
      </c>
      <c r="L87" s="3">
        <f t="shared" si="46"/>
        <v>0</v>
      </c>
      <c r="N87" s="3">
        <f t="shared" si="47"/>
        <v>0</v>
      </c>
      <c r="Q87">
        <f t="shared" si="48"/>
        <v>0</v>
      </c>
    </row>
    <row r="88" spans="2:17" ht="12.75">
      <c r="B88" s="1"/>
      <c r="C88" s="146">
        <f>+C87</f>
        <v>0</v>
      </c>
      <c r="D88" s="113">
        <v>3</v>
      </c>
      <c r="E88" s="3">
        <f>+C88*B88</f>
        <v>0</v>
      </c>
      <c r="G88" s="3">
        <f t="shared" si="45"/>
        <v>0</v>
      </c>
      <c r="L88" s="3">
        <f t="shared" si="46"/>
        <v>0</v>
      </c>
      <c r="N88" s="3">
        <f t="shared" si="47"/>
        <v>0</v>
      </c>
      <c r="Q88">
        <f t="shared" si="48"/>
        <v>0</v>
      </c>
    </row>
    <row r="89" spans="2:17" ht="12.75">
      <c r="B89" s="1"/>
      <c r="C89" s="146">
        <f>+C88</f>
        <v>0</v>
      </c>
      <c r="D89" s="113">
        <v>4</v>
      </c>
      <c r="E89" s="3">
        <f>+C89*B89</f>
        <v>0</v>
      </c>
      <c r="G89" s="3">
        <f t="shared" si="45"/>
        <v>0</v>
      </c>
      <c r="L89" s="3">
        <f t="shared" si="46"/>
        <v>0</v>
      </c>
      <c r="N89" s="3">
        <f t="shared" si="47"/>
        <v>0</v>
      </c>
      <c r="Q89">
        <f t="shared" si="48"/>
        <v>0</v>
      </c>
    </row>
    <row r="90" spans="2:17" ht="12.75">
      <c r="B90" s="1"/>
      <c r="C90" s="146">
        <f>+C89</f>
        <v>0</v>
      </c>
      <c r="D90" s="113">
        <v>5</v>
      </c>
      <c r="E90" s="3">
        <f>+C90*B90</f>
        <v>0</v>
      </c>
      <c r="G90" s="3">
        <f t="shared" si="45"/>
        <v>0</v>
      </c>
      <c r="L90" s="3">
        <f t="shared" si="46"/>
        <v>0</v>
      </c>
      <c r="N90" s="3">
        <f t="shared" si="47"/>
        <v>0</v>
      </c>
      <c r="Q90">
        <f t="shared" si="48"/>
        <v>0</v>
      </c>
    </row>
    <row r="91" spans="2:17" ht="12.75">
      <c r="B91" s="1"/>
      <c r="C91" s="146">
        <f>+C90</f>
        <v>0</v>
      </c>
      <c r="D91" s="113">
        <v>6</v>
      </c>
      <c r="E91" s="3">
        <f>+C91*B91</f>
        <v>0</v>
      </c>
      <c r="G91" s="3">
        <f t="shared" si="45"/>
        <v>0</v>
      </c>
      <c r="L91" s="3">
        <f t="shared" si="46"/>
        <v>0</v>
      </c>
      <c r="N91" s="3">
        <f t="shared" si="47"/>
        <v>0</v>
      </c>
      <c r="Q91">
        <f t="shared" si="48"/>
        <v>0</v>
      </c>
    </row>
    <row r="92" spans="1:15" ht="13.5" thickBot="1">
      <c r="A92" s="113" t="s">
        <v>15</v>
      </c>
      <c r="B92" s="118">
        <f>+SUM(B86:B91)</f>
        <v>0</v>
      </c>
      <c r="C92" s="147"/>
      <c r="D92" s="116" t="s">
        <v>1</v>
      </c>
      <c r="E92" s="4">
        <f>SUM(E86:E91)</f>
        <v>0</v>
      </c>
      <c r="F92" s="4">
        <f>SUM(F86:F91)</f>
        <v>0</v>
      </c>
      <c r="G92" s="4">
        <f t="shared" si="45"/>
        <v>0</v>
      </c>
      <c r="H92" s="4">
        <f aca="true" t="shared" si="49" ref="H92:N92">SUM(H86:H91)</f>
        <v>0</v>
      </c>
      <c r="I92" s="4">
        <f t="shared" si="49"/>
        <v>0</v>
      </c>
      <c r="J92" s="4">
        <f t="shared" si="49"/>
        <v>0</v>
      </c>
      <c r="K92" s="4">
        <f t="shared" si="49"/>
        <v>0</v>
      </c>
      <c r="L92" s="4">
        <f t="shared" si="49"/>
        <v>0</v>
      </c>
      <c r="M92" s="4">
        <f t="shared" si="49"/>
        <v>0</v>
      </c>
      <c r="N92" s="4">
        <f t="shared" si="49"/>
        <v>0</v>
      </c>
      <c r="O92" t="s">
        <v>15</v>
      </c>
    </row>
    <row r="93" spans="2:3" ht="13.5" thickTop="1">
      <c r="B93" s="1"/>
      <c r="C93" s="146"/>
    </row>
    <row r="94" spans="1:15" s="12" customFormat="1" ht="12.75">
      <c r="A94" s="121" t="s">
        <v>32</v>
      </c>
      <c r="B94" s="117" t="s">
        <v>31</v>
      </c>
      <c r="C94" s="29"/>
      <c r="D94" s="115" t="s">
        <v>18</v>
      </c>
      <c r="E94" s="15" t="s">
        <v>2</v>
      </c>
      <c r="F94" s="15" t="s">
        <v>82</v>
      </c>
      <c r="G94" s="15" t="s">
        <v>1</v>
      </c>
      <c r="H94" s="15" t="s">
        <v>4</v>
      </c>
      <c r="I94" s="15" t="s">
        <v>3</v>
      </c>
      <c r="J94" s="15" t="s">
        <v>5</v>
      </c>
      <c r="K94" s="15" t="s">
        <v>5</v>
      </c>
      <c r="L94" s="29" t="s">
        <v>6</v>
      </c>
      <c r="M94" s="29" t="s">
        <v>65</v>
      </c>
      <c r="N94" s="15" t="s">
        <v>7</v>
      </c>
      <c r="O94" s="12" t="s">
        <v>32</v>
      </c>
    </row>
    <row r="95" spans="1:17" ht="12.75">
      <c r="A95" s="113" t="s">
        <v>16</v>
      </c>
      <c r="B95" s="1"/>
      <c r="C95" s="146">
        <f>+C91</f>
        <v>0</v>
      </c>
      <c r="D95" s="113">
        <v>1</v>
      </c>
      <c r="E95" s="3">
        <v>0</v>
      </c>
      <c r="G95" s="3">
        <f aca="true" t="shared" si="50" ref="G95:G101">+F95+E95</f>
        <v>0</v>
      </c>
      <c r="L95" s="3">
        <f aca="true" t="shared" si="51" ref="L95:L100">+H95+I95+K95+J95</f>
        <v>0</v>
      </c>
      <c r="N95" s="3">
        <f aca="true" t="shared" si="52" ref="N95:N100">+G95-L95-M95</f>
        <v>0</v>
      </c>
      <c r="O95" t="s">
        <v>16</v>
      </c>
      <c r="Q95">
        <f aca="true" t="shared" si="53" ref="Q95:Q100">IF(E95&gt;1,1,0)</f>
        <v>0</v>
      </c>
    </row>
    <row r="96" spans="2:17" ht="12.75">
      <c r="B96" s="1"/>
      <c r="C96" s="146">
        <f>+C95</f>
        <v>0</v>
      </c>
      <c r="D96" s="113">
        <v>2</v>
      </c>
      <c r="E96" s="3">
        <v>0</v>
      </c>
      <c r="G96" s="3">
        <f t="shared" si="50"/>
        <v>0</v>
      </c>
      <c r="L96" s="3">
        <f t="shared" si="51"/>
        <v>0</v>
      </c>
      <c r="N96" s="3">
        <f t="shared" si="52"/>
        <v>0</v>
      </c>
      <c r="Q96">
        <f t="shared" si="53"/>
        <v>0</v>
      </c>
    </row>
    <row r="97" spans="2:17" ht="12.75">
      <c r="B97" s="1"/>
      <c r="C97" s="146">
        <f>+C96</f>
        <v>0</v>
      </c>
      <c r="D97" s="113">
        <v>3</v>
      </c>
      <c r="E97" s="3">
        <f>+C97*B97</f>
        <v>0</v>
      </c>
      <c r="G97" s="3">
        <f t="shared" si="50"/>
        <v>0</v>
      </c>
      <c r="L97" s="3">
        <f t="shared" si="51"/>
        <v>0</v>
      </c>
      <c r="N97" s="3">
        <f t="shared" si="52"/>
        <v>0</v>
      </c>
      <c r="Q97">
        <f t="shared" si="53"/>
        <v>0</v>
      </c>
    </row>
    <row r="98" spans="2:17" ht="12.75">
      <c r="B98" s="1"/>
      <c r="C98" s="146">
        <f>+C97</f>
        <v>0</v>
      </c>
      <c r="D98" s="113">
        <v>4</v>
      </c>
      <c r="E98" s="3">
        <f>+C98*B98</f>
        <v>0</v>
      </c>
      <c r="G98" s="3">
        <f t="shared" si="50"/>
        <v>0</v>
      </c>
      <c r="L98" s="3">
        <f t="shared" si="51"/>
        <v>0</v>
      </c>
      <c r="N98" s="3">
        <f t="shared" si="52"/>
        <v>0</v>
      </c>
      <c r="Q98">
        <f t="shared" si="53"/>
        <v>0</v>
      </c>
    </row>
    <row r="99" spans="2:17" ht="12.75">
      <c r="B99" s="1"/>
      <c r="C99" s="146">
        <f>+C98</f>
        <v>0</v>
      </c>
      <c r="D99" s="113">
        <v>5</v>
      </c>
      <c r="E99" s="3">
        <f>+C99*B99</f>
        <v>0</v>
      </c>
      <c r="G99" s="3">
        <f t="shared" si="50"/>
        <v>0</v>
      </c>
      <c r="L99" s="3">
        <f t="shared" si="51"/>
        <v>0</v>
      </c>
      <c r="N99" s="3">
        <f t="shared" si="52"/>
        <v>0</v>
      </c>
      <c r="Q99">
        <f t="shared" si="53"/>
        <v>0</v>
      </c>
    </row>
    <row r="100" spans="2:17" ht="12.75">
      <c r="B100" s="1"/>
      <c r="C100" s="146">
        <f>+C99</f>
        <v>0</v>
      </c>
      <c r="D100" s="113">
        <v>6</v>
      </c>
      <c r="E100" s="3">
        <f>+C100*B100</f>
        <v>0</v>
      </c>
      <c r="G100" s="3">
        <f t="shared" si="50"/>
        <v>0</v>
      </c>
      <c r="L100" s="3">
        <f t="shared" si="51"/>
        <v>0</v>
      </c>
      <c r="N100" s="3">
        <f t="shared" si="52"/>
        <v>0</v>
      </c>
      <c r="Q100">
        <f t="shared" si="53"/>
        <v>0</v>
      </c>
    </row>
    <row r="101" spans="1:15" ht="13.5" thickBot="1">
      <c r="A101" s="113" t="s">
        <v>16</v>
      </c>
      <c r="B101" s="118">
        <f>+SUM(B95:B100)</f>
        <v>0</v>
      </c>
      <c r="C101" s="147"/>
      <c r="D101" s="116" t="s">
        <v>1</v>
      </c>
      <c r="E101" s="4">
        <f>SUM(E95:E100)</f>
        <v>0</v>
      </c>
      <c r="F101" s="4">
        <f>SUM(F95:F100)</f>
        <v>0</v>
      </c>
      <c r="G101" s="4">
        <f t="shared" si="50"/>
        <v>0</v>
      </c>
      <c r="H101" s="4">
        <f aca="true" t="shared" si="54" ref="H101:N101">SUM(H95:H100)</f>
        <v>0</v>
      </c>
      <c r="I101" s="4">
        <f t="shared" si="54"/>
        <v>0</v>
      </c>
      <c r="J101" s="4">
        <f t="shared" si="54"/>
        <v>0</v>
      </c>
      <c r="K101" s="4">
        <f t="shared" si="54"/>
        <v>0</v>
      </c>
      <c r="L101" s="4">
        <f t="shared" si="54"/>
        <v>0</v>
      </c>
      <c r="M101" s="4">
        <f t="shared" si="54"/>
        <v>0</v>
      </c>
      <c r="N101" s="4">
        <f t="shared" si="54"/>
        <v>0</v>
      </c>
      <c r="O101" t="s">
        <v>16</v>
      </c>
    </row>
    <row r="102" spans="2:3" ht="13.5" thickTop="1">
      <c r="B102" s="1"/>
      <c r="C102" s="146"/>
    </row>
    <row r="103" spans="1:15" s="12" customFormat="1" ht="12.75">
      <c r="A103" s="121" t="s">
        <v>32</v>
      </c>
      <c r="B103" s="117" t="s">
        <v>31</v>
      </c>
      <c r="C103" s="29"/>
      <c r="D103" s="115" t="s">
        <v>18</v>
      </c>
      <c r="E103" s="15" t="s">
        <v>2</v>
      </c>
      <c r="F103" s="15" t="s">
        <v>82</v>
      </c>
      <c r="G103" s="15" t="s">
        <v>1</v>
      </c>
      <c r="H103" s="15" t="s">
        <v>4</v>
      </c>
      <c r="I103" s="15" t="s">
        <v>3</v>
      </c>
      <c r="J103" s="15" t="s">
        <v>5</v>
      </c>
      <c r="K103" s="15" t="s">
        <v>5</v>
      </c>
      <c r="L103" s="29" t="s">
        <v>6</v>
      </c>
      <c r="M103" s="29" t="s">
        <v>65</v>
      </c>
      <c r="N103" s="15" t="s">
        <v>7</v>
      </c>
      <c r="O103" s="12" t="s">
        <v>32</v>
      </c>
    </row>
    <row r="104" spans="1:17" ht="12.75">
      <c r="A104" s="113" t="s">
        <v>17</v>
      </c>
      <c r="B104" s="1"/>
      <c r="C104" s="146">
        <f>+C100</f>
        <v>0</v>
      </c>
      <c r="D104" s="113">
        <v>1</v>
      </c>
      <c r="E104" s="3">
        <v>0</v>
      </c>
      <c r="G104" s="3">
        <f aca="true" t="shared" si="55" ref="G104:G110">+F104+E104</f>
        <v>0</v>
      </c>
      <c r="L104" s="3">
        <f aca="true" t="shared" si="56" ref="L104:L109">+H104+I104+K104+J104</f>
        <v>0</v>
      </c>
      <c r="N104" s="3">
        <f aca="true" t="shared" si="57" ref="N104:N109">+G104-L104-M104</f>
        <v>0</v>
      </c>
      <c r="O104" t="s">
        <v>17</v>
      </c>
      <c r="Q104">
        <f aca="true" t="shared" si="58" ref="Q104:Q109">IF(E104&gt;1,1,0)</f>
        <v>0</v>
      </c>
    </row>
    <row r="105" spans="2:17" ht="12.75">
      <c r="B105" s="1"/>
      <c r="C105" s="146">
        <f>+C104</f>
        <v>0</v>
      </c>
      <c r="D105" s="113">
        <v>2</v>
      </c>
      <c r="E105" s="3">
        <v>0</v>
      </c>
      <c r="G105" s="3">
        <f t="shared" si="55"/>
        <v>0</v>
      </c>
      <c r="L105" s="3">
        <f t="shared" si="56"/>
        <v>0</v>
      </c>
      <c r="N105" s="3">
        <f t="shared" si="57"/>
        <v>0</v>
      </c>
      <c r="Q105">
        <f t="shared" si="58"/>
        <v>0</v>
      </c>
    </row>
    <row r="106" spans="2:17" ht="12.75">
      <c r="B106" s="1"/>
      <c r="C106" s="146">
        <f>+C105</f>
        <v>0</v>
      </c>
      <c r="D106" s="113">
        <v>3</v>
      </c>
      <c r="E106" s="3">
        <f>+C106*B106</f>
        <v>0</v>
      </c>
      <c r="G106" s="3">
        <f t="shared" si="55"/>
        <v>0</v>
      </c>
      <c r="L106" s="3">
        <f t="shared" si="56"/>
        <v>0</v>
      </c>
      <c r="N106" s="3">
        <f t="shared" si="57"/>
        <v>0</v>
      </c>
      <c r="Q106">
        <f t="shared" si="58"/>
        <v>0</v>
      </c>
    </row>
    <row r="107" spans="2:17" ht="12.75">
      <c r="B107" s="1"/>
      <c r="C107" s="146">
        <f>+C106</f>
        <v>0</v>
      </c>
      <c r="D107" s="113">
        <v>4</v>
      </c>
      <c r="E107" s="3">
        <f>+C107*B107</f>
        <v>0</v>
      </c>
      <c r="G107" s="3">
        <f t="shared" si="55"/>
        <v>0</v>
      </c>
      <c r="L107" s="3">
        <f t="shared" si="56"/>
        <v>0</v>
      </c>
      <c r="N107" s="3">
        <f t="shared" si="57"/>
        <v>0</v>
      </c>
      <c r="Q107">
        <f t="shared" si="58"/>
        <v>0</v>
      </c>
    </row>
    <row r="108" spans="2:17" ht="12.75">
      <c r="B108" s="1"/>
      <c r="C108" s="146">
        <f>+C107</f>
        <v>0</v>
      </c>
      <c r="D108" s="113">
        <v>5</v>
      </c>
      <c r="E108" s="3">
        <f>+C108*B108</f>
        <v>0</v>
      </c>
      <c r="G108" s="3">
        <f t="shared" si="55"/>
        <v>0</v>
      </c>
      <c r="L108" s="3">
        <f t="shared" si="56"/>
        <v>0</v>
      </c>
      <c r="N108" s="3">
        <f t="shared" si="57"/>
        <v>0</v>
      </c>
      <c r="Q108">
        <f t="shared" si="58"/>
        <v>0</v>
      </c>
    </row>
    <row r="109" spans="2:17" ht="12.75">
      <c r="B109" s="1"/>
      <c r="C109" s="146">
        <f>+C108</f>
        <v>0</v>
      </c>
      <c r="D109" s="113">
        <v>6</v>
      </c>
      <c r="E109" s="3">
        <f>+C109*B109</f>
        <v>0</v>
      </c>
      <c r="G109" s="3">
        <f t="shared" si="55"/>
        <v>0</v>
      </c>
      <c r="L109" s="3">
        <f t="shared" si="56"/>
        <v>0</v>
      </c>
      <c r="N109" s="3">
        <f t="shared" si="57"/>
        <v>0</v>
      </c>
      <c r="Q109">
        <f t="shared" si="58"/>
        <v>0</v>
      </c>
    </row>
    <row r="110" spans="1:15" ht="13.5" thickBot="1">
      <c r="A110" s="113" t="s">
        <v>17</v>
      </c>
      <c r="B110" s="118">
        <f>+SUM(B104:B109)</f>
        <v>0</v>
      </c>
      <c r="C110" s="147"/>
      <c r="D110" s="116" t="s">
        <v>1</v>
      </c>
      <c r="E110" s="4">
        <f>SUM(E104:E109)</f>
        <v>0</v>
      </c>
      <c r="F110" s="4">
        <f>SUM(F104:F109)</f>
        <v>0</v>
      </c>
      <c r="G110" s="4">
        <f t="shared" si="55"/>
        <v>0</v>
      </c>
      <c r="H110" s="4">
        <f aca="true" t="shared" si="59" ref="H110:N110">SUM(H104:H109)</f>
        <v>0</v>
      </c>
      <c r="I110" s="4">
        <f t="shared" si="59"/>
        <v>0</v>
      </c>
      <c r="J110" s="4">
        <f t="shared" si="59"/>
        <v>0</v>
      </c>
      <c r="K110" s="4">
        <f t="shared" si="59"/>
        <v>0</v>
      </c>
      <c r="L110" s="4">
        <f t="shared" si="59"/>
        <v>0</v>
      </c>
      <c r="M110" s="4">
        <f t="shared" si="59"/>
        <v>0</v>
      </c>
      <c r="N110" s="4">
        <f t="shared" si="59"/>
        <v>0</v>
      </c>
      <c r="O110" t="s">
        <v>17</v>
      </c>
    </row>
    <row r="111" spans="2:14" ht="13.5" thickTop="1">
      <c r="B111" s="119"/>
      <c r="C111" s="119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2:17" ht="13.5" thickBot="1">
      <c r="B112" s="120">
        <f>+B110+B101+B92+B83+B74+B65+B56+B47+B38+B29+B20+B11</f>
        <v>0</v>
      </c>
      <c r="C112" s="145"/>
      <c r="D112" s="116" t="s">
        <v>1</v>
      </c>
      <c r="E112" s="10">
        <f aca="true" t="shared" si="60" ref="E112:N112">+E110+E101+E92+E83+E74+E65+E56+E47+E38+E29+E20+E11</f>
        <v>0</v>
      </c>
      <c r="F112" s="10">
        <f t="shared" si="60"/>
        <v>0</v>
      </c>
      <c r="G112" s="10">
        <f t="shared" si="60"/>
        <v>0</v>
      </c>
      <c r="H112" s="10">
        <f t="shared" si="60"/>
        <v>0</v>
      </c>
      <c r="I112" s="10">
        <f t="shared" si="60"/>
        <v>0</v>
      </c>
      <c r="J112" s="10">
        <f t="shared" si="60"/>
        <v>0</v>
      </c>
      <c r="K112" s="10">
        <f t="shared" si="60"/>
        <v>0</v>
      </c>
      <c r="L112" s="10">
        <f t="shared" si="60"/>
        <v>0</v>
      </c>
      <c r="M112" s="10">
        <f t="shared" si="60"/>
        <v>0</v>
      </c>
      <c r="N112" s="10">
        <f t="shared" si="60"/>
        <v>0</v>
      </c>
      <c r="Q112" s="2">
        <f>SUM(Q4:Q110)</f>
        <v>0</v>
      </c>
    </row>
    <row r="113" spans="1:17" ht="13.5" thickTop="1">
      <c r="A113" s="113" t="s">
        <v>66</v>
      </c>
      <c r="B113" s="7"/>
      <c r="C113" s="7"/>
      <c r="E113" s="96">
        <f>+E112</f>
        <v>0</v>
      </c>
      <c r="F113" s="96">
        <f>+F112</f>
        <v>0</v>
      </c>
      <c r="G113" s="96">
        <f>+F113+E113</f>
        <v>0</v>
      </c>
      <c r="H113" s="96">
        <f>+H112</f>
        <v>0</v>
      </c>
      <c r="I113" s="96">
        <f>+I112</f>
        <v>0</v>
      </c>
      <c r="J113" s="96"/>
      <c r="K113" s="96">
        <f>+K112+J112</f>
        <v>0</v>
      </c>
      <c r="L113" s="96">
        <f>+L112</f>
        <v>0</v>
      </c>
      <c r="M113" s="96">
        <f>+M112</f>
        <v>0</v>
      </c>
      <c r="N113" s="96">
        <f>+G113-H113-I113-K113-M113</f>
        <v>0</v>
      </c>
      <c r="Q113" t="s">
        <v>1</v>
      </c>
    </row>
    <row r="114" spans="2:14" ht="12.75">
      <c r="B114" s="7"/>
      <c r="C114" s="7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2:14" ht="12.75">
      <c r="B115" s="7" t="s">
        <v>29</v>
      </c>
      <c r="C115" s="7"/>
      <c r="E115" s="8" t="s">
        <v>29</v>
      </c>
      <c r="F115" s="8"/>
      <c r="G115" s="8"/>
      <c r="H115" s="8"/>
      <c r="I115" s="9" t="s">
        <v>29</v>
      </c>
      <c r="J115" s="8"/>
      <c r="K115" s="8"/>
      <c r="L115" s="8"/>
      <c r="M115" s="8"/>
      <c r="N115" s="8"/>
    </row>
    <row r="116" spans="2:14" ht="12.75">
      <c r="B116" s="7" t="s">
        <v>19</v>
      </c>
      <c r="C116" s="7"/>
      <c r="E116" s="8" t="s">
        <v>57</v>
      </c>
      <c r="F116" s="8"/>
      <c r="G116" s="8"/>
      <c r="H116" s="8"/>
      <c r="I116" s="18"/>
      <c r="J116" s="18"/>
      <c r="K116" s="18"/>
      <c r="L116" s="8"/>
      <c r="M116" s="8"/>
      <c r="N116" s="8"/>
    </row>
    <row r="117" spans="2:14" ht="12.75">
      <c r="B117" s="7"/>
      <c r="C117" s="7"/>
      <c r="E117" s="8" t="s">
        <v>59</v>
      </c>
      <c r="F117" s="8"/>
      <c r="G117" s="8"/>
      <c r="H117" s="8"/>
      <c r="I117" s="18"/>
      <c r="J117" s="18"/>
      <c r="K117" s="18"/>
      <c r="L117" s="8"/>
      <c r="M117" s="8"/>
      <c r="N117" s="8"/>
    </row>
    <row r="118" spans="2:14" ht="12.75">
      <c r="B118" s="7"/>
      <c r="C118" s="7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2:14" ht="12.75">
      <c r="B119" s="7" t="s">
        <v>29</v>
      </c>
      <c r="C119" s="7"/>
      <c r="E119" s="8" t="s">
        <v>58</v>
      </c>
      <c r="F119" s="8"/>
      <c r="G119" s="8"/>
      <c r="H119" s="8"/>
      <c r="I119" s="18"/>
      <c r="J119" s="18"/>
      <c r="K119" s="18"/>
      <c r="L119" s="8"/>
      <c r="M119" s="8"/>
      <c r="N119" s="8"/>
    </row>
    <row r="120" spans="2:14" ht="12.75">
      <c r="B120" s="7"/>
      <c r="C120" s="7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2:14" ht="12.75">
      <c r="B121" s="7" t="s">
        <v>53</v>
      </c>
      <c r="C121" s="7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2:14" ht="12.75">
      <c r="B122" s="7"/>
      <c r="C122" s="7"/>
      <c r="E122" s="8"/>
      <c r="F122" s="8"/>
      <c r="G122" s="8"/>
      <c r="H122" s="8"/>
      <c r="I122" s="18"/>
      <c r="J122" s="18"/>
      <c r="K122" s="18"/>
      <c r="L122" s="18"/>
      <c r="M122" s="18"/>
      <c r="N122" s="8"/>
    </row>
    <row r="123" spans="2:14" ht="12.75">
      <c r="B123" s="7"/>
      <c r="C123" s="7"/>
      <c r="E123" s="8"/>
      <c r="F123" s="8"/>
      <c r="G123" s="8"/>
      <c r="H123" s="8"/>
      <c r="I123" s="18"/>
      <c r="J123" s="18"/>
      <c r="K123" s="18"/>
      <c r="L123" s="18"/>
      <c r="M123" s="18"/>
      <c r="N123" s="8"/>
    </row>
    <row r="124" spans="2:14" ht="12.75">
      <c r="B124" s="7"/>
      <c r="C124" s="7"/>
      <c r="E124" s="8"/>
      <c r="F124" s="8"/>
      <c r="G124" s="8"/>
      <c r="H124" s="8"/>
      <c r="I124" s="18"/>
      <c r="J124" s="18"/>
      <c r="K124" s="18"/>
      <c r="L124" s="18"/>
      <c r="M124" s="18"/>
      <c r="N124" s="8"/>
    </row>
    <row r="125" spans="2:14" ht="12.75">
      <c r="B125" s="7"/>
      <c r="C125" s="7"/>
      <c r="H125" s="8"/>
      <c r="I125" s="18"/>
      <c r="J125" s="18"/>
      <c r="K125" s="18"/>
      <c r="L125" s="18"/>
      <c r="M125" s="18"/>
      <c r="N125" s="8"/>
    </row>
    <row r="126" spans="2:14" ht="12.75">
      <c r="B126" s="7"/>
      <c r="C126" s="7"/>
      <c r="H126" s="8"/>
      <c r="I126" s="18"/>
      <c r="J126" s="18"/>
      <c r="K126" s="18"/>
      <c r="L126" s="18"/>
      <c r="M126" s="18"/>
      <c r="N126" s="8"/>
    </row>
    <row r="127" spans="2:14" ht="12.75">
      <c r="B127" s="7"/>
      <c r="C127" s="7"/>
      <c r="H127" s="8"/>
      <c r="I127" s="8"/>
      <c r="J127" s="9"/>
      <c r="K127" s="9"/>
      <c r="L127" s="9"/>
      <c r="M127" s="9"/>
      <c r="N127" s="8"/>
    </row>
    <row r="128" spans="2:14" ht="12.75">
      <c r="B128" s="7" t="s">
        <v>84</v>
      </c>
      <c r="C128" s="7"/>
      <c r="H128" s="8"/>
      <c r="I128" s="97" t="s">
        <v>29</v>
      </c>
      <c r="J128" s="97"/>
      <c r="K128" s="97"/>
      <c r="L128" s="97"/>
      <c r="M128" s="97"/>
      <c r="N128" s="8"/>
    </row>
    <row r="129" spans="2:14" ht="12.75">
      <c r="B129" s="7"/>
      <c r="C129" s="7"/>
      <c r="H129" s="8"/>
      <c r="I129" s="8"/>
      <c r="J129" s="9"/>
      <c r="K129" s="9"/>
      <c r="L129" s="9"/>
      <c r="M129" s="9"/>
      <c r="N129" s="8"/>
    </row>
    <row r="130" spans="2:14" ht="12.75">
      <c r="B130" s="7" t="s">
        <v>54</v>
      </c>
      <c r="C130" s="7"/>
      <c r="E130" s="8"/>
      <c r="F130" s="8"/>
      <c r="G130" s="8"/>
      <c r="H130" s="8"/>
      <c r="I130" s="33"/>
      <c r="J130" s="33"/>
      <c r="K130" s="33"/>
      <c r="L130" s="33"/>
      <c r="M130" s="33"/>
      <c r="N130" s="8"/>
    </row>
    <row r="131" spans="2:14" ht="12.75">
      <c r="B131" s="7"/>
      <c r="C131" s="7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2:14" ht="12.75">
      <c r="B132" s="7" t="s">
        <v>55</v>
      </c>
      <c r="C132" s="7"/>
      <c r="E132" s="8"/>
      <c r="F132" s="8"/>
      <c r="G132" s="8"/>
      <c r="H132" s="8"/>
      <c r="I132" s="18"/>
      <c r="J132" s="18"/>
      <c r="K132" s="18"/>
      <c r="L132" s="18"/>
      <c r="M132" s="18"/>
      <c r="N132" s="8"/>
    </row>
    <row r="133" spans="2:3" ht="18">
      <c r="B133" s="100" t="s">
        <v>85</v>
      </c>
      <c r="C133" s="100"/>
    </row>
    <row r="134" spans="2:14" ht="13.5" thickBot="1">
      <c r="B134" s="122" t="s">
        <v>83</v>
      </c>
      <c r="C134" s="122"/>
      <c r="D134" s="94"/>
      <c r="E134" s="73">
        <f>+E112</f>
        <v>0</v>
      </c>
      <c r="F134" s="24"/>
      <c r="G134" s="24"/>
      <c r="I134" s="99" t="s">
        <v>78</v>
      </c>
      <c r="J134" s="99"/>
      <c r="K134" s="98"/>
      <c r="L134" s="98"/>
      <c r="M134" s="98"/>
      <c r="N134" s="98"/>
    </row>
    <row r="135" spans="2:14" ht="12.75">
      <c r="B135" s="94" t="s">
        <v>62</v>
      </c>
      <c r="C135" s="94"/>
      <c r="D135" s="94"/>
      <c r="E135" s="141">
        <v>0.04</v>
      </c>
      <c r="F135" s="26"/>
      <c r="G135" s="26"/>
      <c r="I135" s="98"/>
      <c r="J135" s="98"/>
      <c r="K135" s="98"/>
      <c r="L135" s="98"/>
      <c r="M135" s="98"/>
      <c r="N135" s="98"/>
    </row>
    <row r="136" spans="2:14" ht="12.75">
      <c r="B136" s="94" t="s">
        <v>1</v>
      </c>
      <c r="C136" s="94"/>
      <c r="D136" s="94"/>
      <c r="E136" s="24">
        <f>+E135*E134</f>
        <v>0</v>
      </c>
      <c r="F136" s="24"/>
      <c r="G136" s="24"/>
      <c r="I136" s="98" t="s">
        <v>29</v>
      </c>
      <c r="J136" s="98"/>
      <c r="K136" s="98"/>
      <c r="L136" s="98"/>
      <c r="M136" s="98"/>
      <c r="N136" s="98"/>
    </row>
    <row r="137" spans="2:14" ht="12.75">
      <c r="B137" s="24" t="s">
        <v>95</v>
      </c>
      <c r="C137" s="24"/>
      <c r="D137" s="24"/>
      <c r="E137" s="73">
        <v>0</v>
      </c>
      <c r="F137" s="26"/>
      <c r="G137" s="26"/>
      <c r="I137" s="98"/>
      <c r="J137" s="98"/>
      <c r="K137" s="98"/>
      <c r="L137" s="98"/>
      <c r="M137" s="98"/>
      <c r="N137" s="98"/>
    </row>
    <row r="138" spans="2:14" ht="12.75">
      <c r="B138" s="24"/>
      <c r="C138" s="24"/>
      <c r="D138" s="24"/>
      <c r="E138" s="24">
        <f>+E136+E137</f>
        <v>0</v>
      </c>
      <c r="F138" s="26"/>
      <c r="G138" s="26"/>
      <c r="I138" s="98"/>
      <c r="J138" s="98"/>
      <c r="K138" s="98"/>
      <c r="L138" s="98"/>
      <c r="M138" s="98"/>
      <c r="N138" s="98"/>
    </row>
    <row r="139" spans="2:14" ht="12.75">
      <c r="B139" s="24"/>
      <c r="C139" s="24"/>
      <c r="D139" s="24"/>
      <c r="E139" s="24"/>
      <c r="F139" s="26"/>
      <c r="G139" s="26"/>
      <c r="I139" s="98"/>
      <c r="J139" s="98"/>
      <c r="K139" s="98"/>
      <c r="L139" s="98"/>
      <c r="M139" s="98"/>
      <c r="N139" s="98"/>
    </row>
    <row r="140" spans="2:14" ht="12.75">
      <c r="B140" s="95" t="s">
        <v>63</v>
      </c>
      <c r="C140" s="95"/>
      <c r="D140" s="94"/>
      <c r="E140" s="24">
        <v>0</v>
      </c>
      <c r="F140" s="24"/>
      <c r="G140" s="24"/>
      <c r="I140" s="98"/>
      <c r="J140" s="98"/>
      <c r="K140" s="98"/>
      <c r="L140" s="98"/>
      <c r="M140" s="98"/>
      <c r="N140" s="98"/>
    </row>
    <row r="141" spans="2:14" ht="12.75">
      <c r="B141" s="95" t="s">
        <v>63</v>
      </c>
      <c r="C141" s="95"/>
      <c r="D141" s="94"/>
      <c r="E141" s="24">
        <v>0</v>
      </c>
      <c r="F141" s="24"/>
      <c r="G141" s="24"/>
      <c r="I141" s="98"/>
      <c r="J141" s="98"/>
      <c r="K141" s="98"/>
      <c r="L141" s="98"/>
      <c r="M141" s="98"/>
      <c r="N141" s="98"/>
    </row>
    <row r="142" spans="2:14" ht="12.75">
      <c r="B142" s="95" t="s">
        <v>63</v>
      </c>
      <c r="C142" s="95"/>
      <c r="D142" s="94"/>
      <c r="E142" s="24">
        <v>0</v>
      </c>
      <c r="F142" s="24"/>
      <c r="G142" s="24"/>
      <c r="I142" s="98"/>
      <c r="J142" s="98"/>
      <c r="K142" s="98"/>
      <c r="L142" s="98"/>
      <c r="M142" s="98"/>
      <c r="N142" s="98"/>
    </row>
    <row r="143" spans="2:14" ht="12.75">
      <c r="B143" s="95" t="s">
        <v>63</v>
      </c>
      <c r="C143" s="95"/>
      <c r="D143" s="94"/>
      <c r="E143" s="24">
        <v>0</v>
      </c>
      <c r="F143" s="24"/>
      <c r="G143" s="24"/>
      <c r="I143" s="98"/>
      <c r="J143" s="98"/>
      <c r="K143" s="98"/>
      <c r="L143" s="98"/>
      <c r="M143" s="98"/>
      <c r="N143" s="98"/>
    </row>
    <row r="144" spans="2:14" ht="13.5" thickBot="1">
      <c r="B144" s="95"/>
      <c r="C144" s="95"/>
      <c r="D144" s="94"/>
      <c r="E144" s="24"/>
      <c r="F144" s="24"/>
      <c r="G144" s="24"/>
      <c r="I144" s="98"/>
      <c r="J144" s="98"/>
      <c r="K144" s="98"/>
      <c r="L144" s="98"/>
      <c r="M144" s="98"/>
      <c r="N144" s="98"/>
    </row>
    <row r="145" spans="2:14" ht="13.5" thickBot="1">
      <c r="B145" s="95" t="s">
        <v>64</v>
      </c>
      <c r="C145" s="95"/>
      <c r="D145" s="94"/>
      <c r="E145" s="25">
        <f>+E138-E141-E143-E140-E142</f>
        <v>0</v>
      </c>
      <c r="F145" s="26"/>
      <c r="G145" s="26"/>
      <c r="I145" s="98"/>
      <c r="J145" s="98"/>
      <c r="K145" s="98"/>
      <c r="L145" s="98"/>
      <c r="M145" s="98"/>
      <c r="N145" s="98"/>
    </row>
    <row r="146" spans="2:9" ht="12.75">
      <c r="B146" s="23"/>
      <c r="C146" s="23"/>
      <c r="D146" s="94"/>
      <c r="E146" s="24"/>
      <c r="F146" s="24"/>
      <c r="G146" s="24"/>
      <c r="I146" s="3" t="s">
        <v>29</v>
      </c>
    </row>
    <row r="147" spans="1:9" s="102" customFormat="1" ht="12.75">
      <c r="A147" s="114"/>
      <c r="D147" s="114"/>
      <c r="I147" s="102" t="s">
        <v>87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8515625" style="113" customWidth="1"/>
    <col min="2" max="3" width="7.7109375" style="0" customWidth="1"/>
    <col min="4" max="4" width="4.7109375" style="113" customWidth="1"/>
    <col min="5" max="7" width="9.140625" style="3" customWidth="1"/>
    <col min="8" max="8" width="8.140625" style="3" customWidth="1"/>
    <col min="9" max="9" width="8.28125" style="3" customWidth="1"/>
    <col min="10" max="10" width="9.00390625" style="3" customWidth="1"/>
    <col min="11" max="14" width="9.140625" style="3" customWidth="1"/>
  </cols>
  <sheetData>
    <row r="1" spans="1:15" ht="12.75">
      <c r="A1" s="113" t="s">
        <v>18</v>
      </c>
      <c r="B1" s="12">
        <f>SUM('NAME YEAR END'!C3)</f>
        <v>2023</v>
      </c>
      <c r="C1" s="12"/>
      <c r="O1" t="s">
        <v>29</v>
      </c>
    </row>
    <row r="2" spans="1:15" ht="12.75">
      <c r="A2" s="113" t="s">
        <v>19</v>
      </c>
      <c r="B2" s="19">
        <f>+I116</f>
        <v>0</v>
      </c>
      <c r="C2" s="19"/>
      <c r="O2" t="s">
        <v>29</v>
      </c>
    </row>
    <row r="4" spans="1:15" s="28" customFormat="1" ht="12.75">
      <c r="A4" s="121" t="s">
        <v>32</v>
      </c>
      <c r="B4" s="117" t="s">
        <v>31</v>
      </c>
      <c r="C4" s="117" t="s">
        <v>98</v>
      </c>
      <c r="D4" s="115" t="s">
        <v>18</v>
      </c>
      <c r="E4" s="15" t="s">
        <v>2</v>
      </c>
      <c r="F4" s="15" t="s">
        <v>82</v>
      </c>
      <c r="G4" s="15" t="s">
        <v>1</v>
      </c>
      <c r="H4" s="15" t="s">
        <v>4</v>
      </c>
      <c r="I4" s="15" t="s">
        <v>3</v>
      </c>
      <c r="J4" s="15" t="s">
        <v>5</v>
      </c>
      <c r="K4" s="15" t="s">
        <v>5</v>
      </c>
      <c r="L4" s="29" t="s">
        <v>6</v>
      </c>
      <c r="M4" s="29" t="s">
        <v>65</v>
      </c>
      <c r="N4" s="15" t="s">
        <v>7</v>
      </c>
      <c r="O4" s="28" t="s">
        <v>32</v>
      </c>
    </row>
    <row r="5" spans="1:17" ht="12.75">
      <c r="A5" s="113" t="s">
        <v>0</v>
      </c>
      <c r="B5" s="1"/>
      <c r="C5" s="146">
        <v>0</v>
      </c>
      <c r="D5" s="113">
        <v>1</v>
      </c>
      <c r="E5" s="3">
        <v>0</v>
      </c>
      <c r="G5" s="3">
        <f aca="true" t="shared" si="0" ref="G5:G11">+F5+E5</f>
        <v>0</v>
      </c>
      <c r="L5" s="3">
        <f aca="true" t="shared" si="1" ref="L5:L10">+H5+I5+K5+J5</f>
        <v>0</v>
      </c>
      <c r="N5" s="3">
        <f aca="true" t="shared" si="2" ref="N5:N10">+G5-L5-M5</f>
        <v>0</v>
      </c>
      <c r="O5" t="s">
        <v>0</v>
      </c>
      <c r="Q5">
        <f aca="true" t="shared" si="3" ref="Q5:Q10">IF(E5&gt;1,1,0)</f>
        <v>0</v>
      </c>
    </row>
    <row r="6" spans="2:17" ht="12.75">
      <c r="B6" s="1"/>
      <c r="C6" s="146">
        <f>+C5</f>
        <v>0</v>
      </c>
      <c r="D6" s="113">
        <v>2</v>
      </c>
      <c r="E6" s="3">
        <v>0</v>
      </c>
      <c r="G6" s="3">
        <f t="shared" si="0"/>
        <v>0</v>
      </c>
      <c r="L6" s="3">
        <f t="shared" si="1"/>
        <v>0</v>
      </c>
      <c r="N6" s="3">
        <f t="shared" si="2"/>
        <v>0</v>
      </c>
      <c r="Q6">
        <f t="shared" si="3"/>
        <v>0</v>
      </c>
    </row>
    <row r="7" spans="2:17" ht="12.75">
      <c r="B7" s="1"/>
      <c r="C7" s="146">
        <f>+C6</f>
        <v>0</v>
      </c>
      <c r="D7" s="113">
        <v>3</v>
      </c>
      <c r="E7" s="3">
        <f>+C7*B7</f>
        <v>0</v>
      </c>
      <c r="G7" s="3">
        <f t="shared" si="0"/>
        <v>0</v>
      </c>
      <c r="L7" s="3">
        <f t="shared" si="1"/>
        <v>0</v>
      </c>
      <c r="N7" s="3">
        <f t="shared" si="2"/>
        <v>0</v>
      </c>
      <c r="Q7">
        <f t="shared" si="3"/>
        <v>0</v>
      </c>
    </row>
    <row r="8" spans="2:17" ht="12.75">
      <c r="B8" s="1"/>
      <c r="C8" s="146">
        <f>+C7</f>
        <v>0</v>
      </c>
      <c r="D8" s="113">
        <v>4</v>
      </c>
      <c r="E8" s="3">
        <f>+C8*B8</f>
        <v>0</v>
      </c>
      <c r="G8" s="3">
        <f t="shared" si="0"/>
        <v>0</v>
      </c>
      <c r="L8" s="3">
        <f t="shared" si="1"/>
        <v>0</v>
      </c>
      <c r="N8" s="3">
        <f t="shared" si="2"/>
        <v>0</v>
      </c>
      <c r="Q8">
        <f t="shared" si="3"/>
        <v>0</v>
      </c>
    </row>
    <row r="9" spans="2:17" ht="12.75">
      <c r="B9" s="1"/>
      <c r="C9" s="146">
        <f>+C8</f>
        <v>0</v>
      </c>
      <c r="D9" s="113">
        <v>5</v>
      </c>
      <c r="E9" s="3">
        <f>+C9*B9</f>
        <v>0</v>
      </c>
      <c r="G9" s="3">
        <f t="shared" si="0"/>
        <v>0</v>
      </c>
      <c r="L9" s="3">
        <f t="shared" si="1"/>
        <v>0</v>
      </c>
      <c r="N9" s="3">
        <f t="shared" si="2"/>
        <v>0</v>
      </c>
      <c r="Q9">
        <f t="shared" si="3"/>
        <v>0</v>
      </c>
    </row>
    <row r="10" spans="2:17" ht="12.75">
      <c r="B10" s="1"/>
      <c r="C10" s="146">
        <f>+C9</f>
        <v>0</v>
      </c>
      <c r="D10" s="113">
        <v>6</v>
      </c>
      <c r="E10" s="3">
        <f>+C10*B10</f>
        <v>0</v>
      </c>
      <c r="G10" s="3">
        <f t="shared" si="0"/>
        <v>0</v>
      </c>
      <c r="L10" s="3">
        <f t="shared" si="1"/>
        <v>0</v>
      </c>
      <c r="N10" s="3">
        <f t="shared" si="2"/>
        <v>0</v>
      </c>
      <c r="Q10">
        <f t="shared" si="3"/>
        <v>0</v>
      </c>
    </row>
    <row r="11" spans="1:15" ht="13.5" thickBot="1">
      <c r="A11" s="113" t="s">
        <v>0</v>
      </c>
      <c r="B11" s="118">
        <f>+SUM(B5:B10)</f>
        <v>0</v>
      </c>
      <c r="C11" s="147"/>
      <c r="D11" s="116" t="s">
        <v>1</v>
      </c>
      <c r="E11" s="4">
        <f>SUM(E5:E10)</f>
        <v>0</v>
      </c>
      <c r="F11" s="4">
        <f>SUM(F5:F10)</f>
        <v>0</v>
      </c>
      <c r="G11" s="4">
        <f t="shared" si="0"/>
        <v>0</v>
      </c>
      <c r="H11" s="4">
        <f aca="true" t="shared" si="4" ref="H11:N11">SUM(H5:H10)</f>
        <v>0</v>
      </c>
      <c r="I11" s="4">
        <f t="shared" si="4"/>
        <v>0</v>
      </c>
      <c r="J11" s="4">
        <f t="shared" si="4"/>
        <v>0</v>
      </c>
      <c r="K11" s="4">
        <f t="shared" si="4"/>
        <v>0</v>
      </c>
      <c r="L11" s="4">
        <f t="shared" si="4"/>
        <v>0</v>
      </c>
      <c r="M11" s="4">
        <f t="shared" si="4"/>
        <v>0</v>
      </c>
      <c r="N11" s="4">
        <f t="shared" si="4"/>
        <v>0</v>
      </c>
      <c r="O11" t="s">
        <v>0</v>
      </c>
    </row>
    <row r="12" spans="2:3" ht="13.5" thickTop="1">
      <c r="B12" s="1"/>
      <c r="C12" s="146"/>
    </row>
    <row r="13" spans="1:15" s="12" customFormat="1" ht="12.75">
      <c r="A13" s="121" t="s">
        <v>32</v>
      </c>
      <c r="B13" s="117" t="s">
        <v>31</v>
      </c>
      <c r="C13" s="29"/>
      <c r="D13" s="115" t="s">
        <v>18</v>
      </c>
      <c r="E13" s="15" t="s">
        <v>2</v>
      </c>
      <c r="F13" s="15" t="s">
        <v>82</v>
      </c>
      <c r="G13" s="15" t="s">
        <v>1</v>
      </c>
      <c r="H13" s="15" t="s">
        <v>4</v>
      </c>
      <c r="I13" s="15" t="s">
        <v>3</v>
      </c>
      <c r="J13" s="15" t="s">
        <v>5</v>
      </c>
      <c r="K13" s="15" t="s">
        <v>5</v>
      </c>
      <c r="L13" s="29" t="s">
        <v>6</v>
      </c>
      <c r="M13" s="29" t="s">
        <v>65</v>
      </c>
      <c r="N13" s="15" t="s">
        <v>7</v>
      </c>
      <c r="O13" s="12" t="s">
        <v>32</v>
      </c>
    </row>
    <row r="14" spans="1:17" ht="12.75">
      <c r="A14" s="113" t="s">
        <v>9</v>
      </c>
      <c r="B14" s="1"/>
      <c r="C14" s="146">
        <f>+C10</f>
        <v>0</v>
      </c>
      <c r="D14" s="113">
        <v>1</v>
      </c>
      <c r="E14" s="3">
        <v>0</v>
      </c>
      <c r="G14" s="3">
        <f aca="true" t="shared" si="5" ref="G14:G20">+F14+E14</f>
        <v>0</v>
      </c>
      <c r="L14" s="3">
        <f aca="true" t="shared" si="6" ref="L14:L19">+H14+I14+K14+J14</f>
        <v>0</v>
      </c>
      <c r="N14" s="3">
        <f aca="true" t="shared" si="7" ref="N14:N19">+G14-L14-M14</f>
        <v>0</v>
      </c>
      <c r="O14" t="s">
        <v>9</v>
      </c>
      <c r="Q14">
        <f aca="true" t="shared" si="8" ref="Q14:Q19">IF(E14&gt;1,1,0)</f>
        <v>0</v>
      </c>
    </row>
    <row r="15" spans="2:17" ht="12.75">
      <c r="B15" s="1"/>
      <c r="C15" s="146">
        <f>+C14</f>
        <v>0</v>
      </c>
      <c r="D15" s="113">
        <v>2</v>
      </c>
      <c r="E15" s="3">
        <v>0</v>
      </c>
      <c r="G15" s="3">
        <f t="shared" si="5"/>
        <v>0</v>
      </c>
      <c r="L15" s="3">
        <f t="shared" si="6"/>
        <v>0</v>
      </c>
      <c r="N15" s="3">
        <f t="shared" si="7"/>
        <v>0</v>
      </c>
      <c r="Q15">
        <f t="shared" si="8"/>
        <v>0</v>
      </c>
    </row>
    <row r="16" spans="2:17" ht="12.75">
      <c r="B16" s="1"/>
      <c r="C16" s="146">
        <f>+C15</f>
        <v>0</v>
      </c>
      <c r="D16" s="113">
        <v>3</v>
      </c>
      <c r="E16" s="3">
        <f>+C16*B16</f>
        <v>0</v>
      </c>
      <c r="G16" s="3">
        <f t="shared" si="5"/>
        <v>0</v>
      </c>
      <c r="L16" s="3">
        <f t="shared" si="6"/>
        <v>0</v>
      </c>
      <c r="N16" s="3">
        <f t="shared" si="7"/>
        <v>0</v>
      </c>
      <c r="Q16">
        <f t="shared" si="8"/>
        <v>0</v>
      </c>
    </row>
    <row r="17" spans="2:17" ht="12.75">
      <c r="B17" s="1"/>
      <c r="C17" s="146">
        <f>+C16</f>
        <v>0</v>
      </c>
      <c r="D17" s="113">
        <v>4</v>
      </c>
      <c r="E17" s="3">
        <f>+C17*B17</f>
        <v>0</v>
      </c>
      <c r="G17" s="3">
        <f t="shared" si="5"/>
        <v>0</v>
      </c>
      <c r="L17" s="3">
        <f t="shared" si="6"/>
        <v>0</v>
      </c>
      <c r="N17" s="3">
        <f t="shared" si="7"/>
        <v>0</v>
      </c>
      <c r="Q17">
        <f t="shared" si="8"/>
        <v>0</v>
      </c>
    </row>
    <row r="18" spans="2:17" ht="12.75">
      <c r="B18" s="1"/>
      <c r="C18" s="146">
        <f>+C17</f>
        <v>0</v>
      </c>
      <c r="D18" s="113">
        <v>5</v>
      </c>
      <c r="E18" s="3">
        <f>+C18*B18</f>
        <v>0</v>
      </c>
      <c r="G18" s="3">
        <f t="shared" si="5"/>
        <v>0</v>
      </c>
      <c r="L18" s="3">
        <f t="shared" si="6"/>
        <v>0</v>
      </c>
      <c r="N18" s="3">
        <f t="shared" si="7"/>
        <v>0</v>
      </c>
      <c r="Q18">
        <f t="shared" si="8"/>
        <v>0</v>
      </c>
    </row>
    <row r="19" spans="2:17" ht="12.75">
      <c r="B19" s="1"/>
      <c r="C19" s="146">
        <f>+C18</f>
        <v>0</v>
      </c>
      <c r="D19" s="113">
        <v>6</v>
      </c>
      <c r="E19" s="3">
        <f>+C19*B19</f>
        <v>0</v>
      </c>
      <c r="G19" s="3">
        <f t="shared" si="5"/>
        <v>0</v>
      </c>
      <c r="L19" s="3">
        <f t="shared" si="6"/>
        <v>0</v>
      </c>
      <c r="N19" s="3">
        <f t="shared" si="7"/>
        <v>0</v>
      </c>
      <c r="Q19">
        <f t="shared" si="8"/>
        <v>0</v>
      </c>
    </row>
    <row r="20" spans="1:15" s="30" customFormat="1" ht="13.5" thickBot="1">
      <c r="A20" s="113" t="s">
        <v>9</v>
      </c>
      <c r="B20" s="118">
        <f>+SUM(B14:B19)</f>
        <v>0</v>
      </c>
      <c r="C20" s="147"/>
      <c r="D20" s="116" t="s">
        <v>1</v>
      </c>
      <c r="E20" s="4">
        <f>SUM(E14:E19)</f>
        <v>0</v>
      </c>
      <c r="F20" s="4">
        <f>SUM(F14:F19)</f>
        <v>0</v>
      </c>
      <c r="G20" s="4">
        <f t="shared" si="5"/>
        <v>0</v>
      </c>
      <c r="H20" s="31">
        <f aca="true" t="shared" si="9" ref="H20:N20">SUM(H14:H19)</f>
        <v>0</v>
      </c>
      <c r="I20" s="31">
        <f t="shared" si="9"/>
        <v>0</v>
      </c>
      <c r="J20" s="31">
        <f t="shared" si="9"/>
        <v>0</v>
      </c>
      <c r="K20" s="31">
        <f t="shared" si="9"/>
        <v>0</v>
      </c>
      <c r="L20" s="31">
        <f t="shared" si="9"/>
        <v>0</v>
      </c>
      <c r="M20" s="31">
        <f t="shared" si="9"/>
        <v>0</v>
      </c>
      <c r="N20" s="4">
        <f t="shared" si="9"/>
        <v>0</v>
      </c>
      <c r="O20" s="30" t="s">
        <v>9</v>
      </c>
    </row>
    <row r="21" spans="2:3" ht="13.5" thickTop="1">
      <c r="B21" s="1"/>
      <c r="C21" s="146"/>
    </row>
    <row r="22" spans="1:15" s="12" customFormat="1" ht="12.75">
      <c r="A22" s="121" t="s">
        <v>32</v>
      </c>
      <c r="B22" s="117" t="s">
        <v>31</v>
      </c>
      <c r="C22" s="29"/>
      <c r="D22" s="115" t="s">
        <v>18</v>
      </c>
      <c r="E22" s="15" t="s">
        <v>2</v>
      </c>
      <c r="F22" s="15" t="s">
        <v>82</v>
      </c>
      <c r="G22" s="15" t="s">
        <v>1</v>
      </c>
      <c r="H22" s="15" t="s">
        <v>4</v>
      </c>
      <c r="I22" s="15" t="s">
        <v>3</v>
      </c>
      <c r="J22" s="15" t="s">
        <v>5</v>
      </c>
      <c r="K22" s="15" t="s">
        <v>5</v>
      </c>
      <c r="L22" s="29" t="s">
        <v>6</v>
      </c>
      <c r="M22" s="29" t="s">
        <v>65</v>
      </c>
      <c r="N22" s="15" t="s">
        <v>7</v>
      </c>
      <c r="O22" s="12" t="s">
        <v>32</v>
      </c>
    </row>
    <row r="23" spans="1:17" ht="12.75">
      <c r="A23" s="113" t="s">
        <v>10</v>
      </c>
      <c r="B23" s="1"/>
      <c r="C23" s="146">
        <f>+C19</f>
        <v>0</v>
      </c>
      <c r="D23" s="113">
        <v>1</v>
      </c>
      <c r="E23" s="3">
        <v>0</v>
      </c>
      <c r="G23" s="3">
        <f aca="true" t="shared" si="10" ref="G23:G29">+F23+E23</f>
        <v>0</v>
      </c>
      <c r="L23" s="3">
        <f aca="true" t="shared" si="11" ref="L23:L28">+H23+I23+K23+J23</f>
        <v>0</v>
      </c>
      <c r="N23" s="3">
        <f aca="true" t="shared" si="12" ref="N23:N28">+G23-L23-M23</f>
        <v>0</v>
      </c>
      <c r="O23" t="s">
        <v>10</v>
      </c>
      <c r="Q23">
        <f aca="true" t="shared" si="13" ref="Q23:Q28">IF(E23&gt;1,1,0)</f>
        <v>0</v>
      </c>
    </row>
    <row r="24" spans="2:17" ht="12.75">
      <c r="B24" s="1"/>
      <c r="C24" s="146">
        <f>+C23</f>
        <v>0</v>
      </c>
      <c r="D24" s="113">
        <v>2</v>
      </c>
      <c r="E24" s="3">
        <v>0</v>
      </c>
      <c r="G24" s="3">
        <f t="shared" si="10"/>
        <v>0</v>
      </c>
      <c r="L24" s="3">
        <f t="shared" si="11"/>
        <v>0</v>
      </c>
      <c r="N24" s="3">
        <f t="shared" si="12"/>
        <v>0</v>
      </c>
      <c r="Q24">
        <f t="shared" si="13"/>
        <v>0</v>
      </c>
    </row>
    <row r="25" spans="2:17" ht="12.75">
      <c r="B25" s="1"/>
      <c r="C25" s="146">
        <f>+C24</f>
        <v>0</v>
      </c>
      <c r="D25" s="113">
        <v>3</v>
      </c>
      <c r="E25" s="3">
        <f>+C25*B25</f>
        <v>0</v>
      </c>
      <c r="G25" s="3">
        <f t="shared" si="10"/>
        <v>0</v>
      </c>
      <c r="L25" s="3">
        <f t="shared" si="11"/>
        <v>0</v>
      </c>
      <c r="N25" s="3">
        <f t="shared" si="12"/>
        <v>0</v>
      </c>
      <c r="Q25">
        <f t="shared" si="13"/>
        <v>0</v>
      </c>
    </row>
    <row r="26" spans="2:17" ht="12.75">
      <c r="B26" s="1"/>
      <c r="C26" s="146">
        <f>+C25</f>
        <v>0</v>
      </c>
      <c r="D26" s="113">
        <v>4</v>
      </c>
      <c r="E26" s="3">
        <f>+C26*B26</f>
        <v>0</v>
      </c>
      <c r="G26" s="3">
        <f t="shared" si="10"/>
        <v>0</v>
      </c>
      <c r="L26" s="3">
        <f t="shared" si="11"/>
        <v>0</v>
      </c>
      <c r="N26" s="3">
        <f t="shared" si="12"/>
        <v>0</v>
      </c>
      <c r="Q26">
        <f t="shared" si="13"/>
        <v>0</v>
      </c>
    </row>
    <row r="27" spans="2:17" ht="12.75">
      <c r="B27" s="1"/>
      <c r="C27" s="146">
        <f>+C26</f>
        <v>0</v>
      </c>
      <c r="D27" s="113">
        <v>5</v>
      </c>
      <c r="E27" s="3">
        <f>+C27*B27</f>
        <v>0</v>
      </c>
      <c r="G27" s="3">
        <f t="shared" si="10"/>
        <v>0</v>
      </c>
      <c r="L27" s="3">
        <f t="shared" si="11"/>
        <v>0</v>
      </c>
      <c r="N27" s="3">
        <f t="shared" si="12"/>
        <v>0</v>
      </c>
      <c r="Q27">
        <f t="shared" si="13"/>
        <v>0</v>
      </c>
    </row>
    <row r="28" spans="2:17" ht="12.75">
      <c r="B28" s="1"/>
      <c r="C28" s="146">
        <f>+C27</f>
        <v>0</v>
      </c>
      <c r="D28" s="113">
        <v>6</v>
      </c>
      <c r="E28" s="3">
        <f>+C28*B28</f>
        <v>0</v>
      </c>
      <c r="G28" s="3">
        <f t="shared" si="10"/>
        <v>0</v>
      </c>
      <c r="L28" s="3">
        <f t="shared" si="11"/>
        <v>0</v>
      </c>
      <c r="N28" s="3">
        <f t="shared" si="12"/>
        <v>0</v>
      </c>
      <c r="Q28">
        <f t="shared" si="13"/>
        <v>0</v>
      </c>
    </row>
    <row r="29" spans="1:15" ht="13.5" thickBot="1">
      <c r="A29" s="113" t="s">
        <v>10</v>
      </c>
      <c r="B29" s="118">
        <f>+SUM(B23:B28)</f>
        <v>0</v>
      </c>
      <c r="C29" s="147"/>
      <c r="D29" s="116" t="s">
        <v>1</v>
      </c>
      <c r="E29" s="4">
        <f>SUM(E23:E28)</f>
        <v>0</v>
      </c>
      <c r="F29" s="4">
        <f>SUM(F23:F28)</f>
        <v>0</v>
      </c>
      <c r="G29" s="4">
        <f t="shared" si="10"/>
        <v>0</v>
      </c>
      <c r="H29" s="4">
        <f aca="true" t="shared" si="14" ref="H29:N29">SUM(H23:H28)</f>
        <v>0</v>
      </c>
      <c r="I29" s="4">
        <f t="shared" si="14"/>
        <v>0</v>
      </c>
      <c r="J29" s="4">
        <f t="shared" si="14"/>
        <v>0</v>
      </c>
      <c r="K29" s="4">
        <f t="shared" si="14"/>
        <v>0</v>
      </c>
      <c r="L29" s="4">
        <f t="shared" si="14"/>
        <v>0</v>
      </c>
      <c r="M29" s="4">
        <f t="shared" si="14"/>
        <v>0</v>
      </c>
      <c r="N29" s="4">
        <f t="shared" si="14"/>
        <v>0</v>
      </c>
      <c r="O29" t="s">
        <v>10</v>
      </c>
    </row>
    <row r="30" spans="2:3" ht="13.5" thickTop="1">
      <c r="B30" s="1"/>
      <c r="C30" s="146"/>
    </row>
    <row r="31" spans="1:15" s="12" customFormat="1" ht="12.75">
      <c r="A31" s="121" t="s">
        <v>32</v>
      </c>
      <c r="B31" s="117" t="s">
        <v>31</v>
      </c>
      <c r="C31" s="29"/>
      <c r="D31" s="115" t="s">
        <v>18</v>
      </c>
      <c r="E31" s="15" t="s">
        <v>2</v>
      </c>
      <c r="F31" s="15" t="s">
        <v>82</v>
      </c>
      <c r="G31" s="15" t="s">
        <v>1</v>
      </c>
      <c r="H31" s="15" t="s">
        <v>4</v>
      </c>
      <c r="I31" s="15" t="s">
        <v>3</v>
      </c>
      <c r="J31" s="15" t="s">
        <v>5</v>
      </c>
      <c r="K31" s="15" t="s">
        <v>5</v>
      </c>
      <c r="L31" s="29" t="s">
        <v>6</v>
      </c>
      <c r="M31" s="29" t="s">
        <v>65</v>
      </c>
      <c r="N31" s="15" t="s">
        <v>7</v>
      </c>
      <c r="O31" s="12" t="s">
        <v>32</v>
      </c>
    </row>
    <row r="32" spans="1:17" ht="12.75">
      <c r="A32" s="113" t="s">
        <v>11</v>
      </c>
      <c r="B32" s="1"/>
      <c r="C32" s="146">
        <f>+C28</f>
        <v>0</v>
      </c>
      <c r="D32" s="113">
        <v>1</v>
      </c>
      <c r="E32" s="3">
        <v>0</v>
      </c>
      <c r="G32" s="3">
        <f aca="true" t="shared" si="15" ref="G32:G38">+F32+E32</f>
        <v>0</v>
      </c>
      <c r="L32" s="3">
        <f aca="true" t="shared" si="16" ref="L32:L37">+H32+I32+K32+J32</f>
        <v>0</v>
      </c>
      <c r="N32" s="3">
        <f aca="true" t="shared" si="17" ref="N32:N37">+G32-L32-M32</f>
        <v>0</v>
      </c>
      <c r="O32" t="s">
        <v>11</v>
      </c>
      <c r="Q32">
        <f aca="true" t="shared" si="18" ref="Q32:Q37">IF(E32&gt;1,1,0)</f>
        <v>0</v>
      </c>
    </row>
    <row r="33" spans="2:17" ht="12.75">
      <c r="B33" s="1"/>
      <c r="C33" s="146">
        <f>+C32</f>
        <v>0</v>
      </c>
      <c r="D33" s="113">
        <v>2</v>
      </c>
      <c r="E33" s="3">
        <v>0</v>
      </c>
      <c r="G33" s="3">
        <f t="shared" si="15"/>
        <v>0</v>
      </c>
      <c r="L33" s="3">
        <f t="shared" si="16"/>
        <v>0</v>
      </c>
      <c r="N33" s="3">
        <f t="shared" si="17"/>
        <v>0</v>
      </c>
      <c r="Q33">
        <f t="shared" si="18"/>
        <v>0</v>
      </c>
    </row>
    <row r="34" spans="2:17" ht="12.75">
      <c r="B34" s="1"/>
      <c r="C34" s="146">
        <f>+C33</f>
        <v>0</v>
      </c>
      <c r="D34" s="113">
        <v>3</v>
      </c>
      <c r="E34" s="3">
        <f>+C34*B34</f>
        <v>0</v>
      </c>
      <c r="G34" s="3">
        <f t="shared" si="15"/>
        <v>0</v>
      </c>
      <c r="L34" s="3">
        <f t="shared" si="16"/>
        <v>0</v>
      </c>
      <c r="N34" s="3">
        <f t="shared" si="17"/>
        <v>0</v>
      </c>
      <c r="Q34">
        <f t="shared" si="18"/>
        <v>0</v>
      </c>
    </row>
    <row r="35" spans="2:17" ht="12.75">
      <c r="B35" s="1"/>
      <c r="C35" s="146">
        <f>+C34</f>
        <v>0</v>
      </c>
      <c r="D35" s="113">
        <v>4</v>
      </c>
      <c r="E35" s="3">
        <f>+C35*B35</f>
        <v>0</v>
      </c>
      <c r="G35" s="3">
        <f t="shared" si="15"/>
        <v>0</v>
      </c>
      <c r="L35" s="3">
        <f t="shared" si="16"/>
        <v>0</v>
      </c>
      <c r="N35" s="3">
        <f t="shared" si="17"/>
        <v>0</v>
      </c>
      <c r="Q35">
        <f t="shared" si="18"/>
        <v>0</v>
      </c>
    </row>
    <row r="36" spans="2:17" ht="12.75">
      <c r="B36" s="1"/>
      <c r="C36" s="146">
        <f>+C35</f>
        <v>0</v>
      </c>
      <c r="D36" s="113">
        <v>5</v>
      </c>
      <c r="E36" s="3">
        <f>+C36*B36</f>
        <v>0</v>
      </c>
      <c r="G36" s="3">
        <f t="shared" si="15"/>
        <v>0</v>
      </c>
      <c r="L36" s="3">
        <f t="shared" si="16"/>
        <v>0</v>
      </c>
      <c r="N36" s="3">
        <f t="shared" si="17"/>
        <v>0</v>
      </c>
      <c r="Q36">
        <f t="shared" si="18"/>
        <v>0</v>
      </c>
    </row>
    <row r="37" spans="2:17" ht="12.75">
      <c r="B37" s="1"/>
      <c r="C37" s="146">
        <f>+C36</f>
        <v>0</v>
      </c>
      <c r="D37" s="113">
        <v>6</v>
      </c>
      <c r="E37" s="3">
        <f>+C37*B37</f>
        <v>0</v>
      </c>
      <c r="G37" s="3">
        <f t="shared" si="15"/>
        <v>0</v>
      </c>
      <c r="L37" s="3">
        <f t="shared" si="16"/>
        <v>0</v>
      </c>
      <c r="N37" s="3">
        <f t="shared" si="17"/>
        <v>0</v>
      </c>
      <c r="Q37">
        <f t="shared" si="18"/>
        <v>0</v>
      </c>
    </row>
    <row r="38" spans="1:15" ht="13.5" thickBot="1">
      <c r="A38" s="113" t="s">
        <v>11</v>
      </c>
      <c r="B38" s="118">
        <f>+SUM(B32:B37)</f>
        <v>0</v>
      </c>
      <c r="C38" s="147"/>
      <c r="D38" s="116" t="s">
        <v>1</v>
      </c>
      <c r="E38" s="4">
        <f>SUM(E32:E37)</f>
        <v>0</v>
      </c>
      <c r="F38" s="4">
        <f>SUM(F32:F37)</f>
        <v>0</v>
      </c>
      <c r="G38" s="4">
        <f t="shared" si="15"/>
        <v>0</v>
      </c>
      <c r="H38" s="4">
        <f aca="true" t="shared" si="19" ref="H38:N38">SUM(H32:H37)</f>
        <v>0</v>
      </c>
      <c r="I38" s="4">
        <f t="shared" si="19"/>
        <v>0</v>
      </c>
      <c r="J38" s="4">
        <f t="shared" si="19"/>
        <v>0</v>
      </c>
      <c r="K38" s="4">
        <f t="shared" si="19"/>
        <v>0</v>
      </c>
      <c r="L38" s="4">
        <f t="shared" si="19"/>
        <v>0</v>
      </c>
      <c r="M38" s="4">
        <f t="shared" si="19"/>
        <v>0</v>
      </c>
      <c r="N38" s="4">
        <f t="shared" si="19"/>
        <v>0</v>
      </c>
      <c r="O38" t="s">
        <v>11</v>
      </c>
    </row>
    <row r="39" spans="2:3" ht="13.5" thickTop="1">
      <c r="B39" s="1"/>
      <c r="C39" s="146"/>
    </row>
    <row r="40" spans="1:15" s="12" customFormat="1" ht="12.75">
      <c r="A40" s="121" t="s">
        <v>32</v>
      </c>
      <c r="B40" s="117" t="s">
        <v>31</v>
      </c>
      <c r="C40" s="29"/>
      <c r="D40" s="115" t="s">
        <v>18</v>
      </c>
      <c r="E40" s="15" t="s">
        <v>2</v>
      </c>
      <c r="F40" s="15" t="s">
        <v>82</v>
      </c>
      <c r="G40" s="15" t="s">
        <v>1</v>
      </c>
      <c r="H40" s="15" t="s">
        <v>4</v>
      </c>
      <c r="I40" s="15" t="s">
        <v>3</v>
      </c>
      <c r="J40" s="15" t="s">
        <v>5</v>
      </c>
      <c r="K40" s="15" t="s">
        <v>5</v>
      </c>
      <c r="L40" s="29" t="s">
        <v>6</v>
      </c>
      <c r="M40" s="29" t="s">
        <v>65</v>
      </c>
      <c r="N40" s="15" t="s">
        <v>7</v>
      </c>
      <c r="O40" s="12" t="s">
        <v>32</v>
      </c>
    </row>
    <row r="41" spans="1:17" ht="12.75">
      <c r="A41" s="113" t="s">
        <v>12</v>
      </c>
      <c r="B41" s="1"/>
      <c r="C41" s="146">
        <f>+C37</f>
        <v>0</v>
      </c>
      <c r="D41" s="113">
        <v>1</v>
      </c>
      <c r="E41" s="3">
        <v>0</v>
      </c>
      <c r="G41" s="3">
        <f aca="true" t="shared" si="20" ref="G41:G47">+F41+E41</f>
        <v>0</v>
      </c>
      <c r="L41" s="3">
        <f aca="true" t="shared" si="21" ref="L41:L46">+H41+I41+K41+J41</f>
        <v>0</v>
      </c>
      <c r="N41" s="3">
        <f aca="true" t="shared" si="22" ref="N41:N46">+G41-L41-M41</f>
        <v>0</v>
      </c>
      <c r="O41" t="s">
        <v>12</v>
      </c>
      <c r="Q41">
        <f aca="true" t="shared" si="23" ref="Q41:Q46">IF(E41&gt;1,1,0)</f>
        <v>0</v>
      </c>
    </row>
    <row r="42" spans="2:17" ht="12.75">
      <c r="B42" s="1"/>
      <c r="C42" s="146">
        <f>+C41</f>
        <v>0</v>
      </c>
      <c r="D42" s="113">
        <v>2</v>
      </c>
      <c r="E42" s="3">
        <v>0</v>
      </c>
      <c r="G42" s="3">
        <f t="shared" si="20"/>
        <v>0</v>
      </c>
      <c r="L42" s="3">
        <f t="shared" si="21"/>
        <v>0</v>
      </c>
      <c r="N42" s="3">
        <f t="shared" si="22"/>
        <v>0</v>
      </c>
      <c r="Q42">
        <f t="shared" si="23"/>
        <v>0</v>
      </c>
    </row>
    <row r="43" spans="2:17" ht="12.75">
      <c r="B43" s="1"/>
      <c r="C43" s="146">
        <f>+C42</f>
        <v>0</v>
      </c>
      <c r="D43" s="113">
        <v>3</v>
      </c>
      <c r="E43" s="3">
        <f>+C43*B43</f>
        <v>0</v>
      </c>
      <c r="G43" s="3">
        <f t="shared" si="20"/>
        <v>0</v>
      </c>
      <c r="L43" s="3">
        <f t="shared" si="21"/>
        <v>0</v>
      </c>
      <c r="N43" s="3">
        <f t="shared" si="22"/>
        <v>0</v>
      </c>
      <c r="Q43">
        <f t="shared" si="23"/>
        <v>0</v>
      </c>
    </row>
    <row r="44" spans="2:17" ht="12.75">
      <c r="B44" s="1"/>
      <c r="C44" s="146">
        <f>+C43</f>
        <v>0</v>
      </c>
      <c r="D44" s="113">
        <v>4</v>
      </c>
      <c r="E44" s="3">
        <f>+C44*B44</f>
        <v>0</v>
      </c>
      <c r="G44" s="3">
        <f t="shared" si="20"/>
        <v>0</v>
      </c>
      <c r="L44" s="3">
        <f t="shared" si="21"/>
        <v>0</v>
      </c>
      <c r="N44" s="3">
        <f t="shared" si="22"/>
        <v>0</v>
      </c>
      <c r="Q44">
        <f t="shared" si="23"/>
        <v>0</v>
      </c>
    </row>
    <row r="45" spans="2:17" ht="12.75">
      <c r="B45" s="1"/>
      <c r="C45" s="146">
        <f>+C44</f>
        <v>0</v>
      </c>
      <c r="D45" s="113">
        <v>5</v>
      </c>
      <c r="E45" s="3">
        <f>+C45*B45</f>
        <v>0</v>
      </c>
      <c r="G45" s="3">
        <f t="shared" si="20"/>
        <v>0</v>
      </c>
      <c r="L45" s="3">
        <f t="shared" si="21"/>
        <v>0</v>
      </c>
      <c r="N45" s="3">
        <f t="shared" si="22"/>
        <v>0</v>
      </c>
      <c r="Q45">
        <f t="shared" si="23"/>
        <v>0</v>
      </c>
    </row>
    <row r="46" spans="2:17" ht="12.75">
      <c r="B46" s="1"/>
      <c r="C46" s="146">
        <f>+C45</f>
        <v>0</v>
      </c>
      <c r="D46" s="113">
        <v>6</v>
      </c>
      <c r="E46" s="3">
        <f>+C46*B46</f>
        <v>0</v>
      </c>
      <c r="G46" s="3">
        <f t="shared" si="20"/>
        <v>0</v>
      </c>
      <c r="L46" s="3">
        <f t="shared" si="21"/>
        <v>0</v>
      </c>
      <c r="N46" s="3">
        <f t="shared" si="22"/>
        <v>0</v>
      </c>
      <c r="Q46">
        <f t="shared" si="23"/>
        <v>0</v>
      </c>
    </row>
    <row r="47" spans="1:15" ht="13.5" thickBot="1">
      <c r="A47" s="113" t="s">
        <v>12</v>
      </c>
      <c r="B47" s="118">
        <f>+SUM(B41:B46)</f>
        <v>0</v>
      </c>
      <c r="C47" s="147"/>
      <c r="D47" s="116" t="s">
        <v>1</v>
      </c>
      <c r="E47" s="4">
        <f>SUM(E41:E46)</f>
        <v>0</v>
      </c>
      <c r="F47" s="4">
        <f>SUM(F41:F46)</f>
        <v>0</v>
      </c>
      <c r="G47" s="4">
        <f t="shared" si="20"/>
        <v>0</v>
      </c>
      <c r="H47" s="4">
        <f aca="true" t="shared" si="24" ref="H47:N47">SUM(H41:H46)</f>
        <v>0</v>
      </c>
      <c r="I47" s="4">
        <f t="shared" si="24"/>
        <v>0</v>
      </c>
      <c r="J47" s="4">
        <f t="shared" si="24"/>
        <v>0</v>
      </c>
      <c r="K47" s="4">
        <f t="shared" si="24"/>
        <v>0</v>
      </c>
      <c r="L47" s="4">
        <f t="shared" si="24"/>
        <v>0</v>
      </c>
      <c r="M47" s="4">
        <f t="shared" si="24"/>
        <v>0</v>
      </c>
      <c r="N47" s="4">
        <f t="shared" si="24"/>
        <v>0</v>
      </c>
      <c r="O47" t="s">
        <v>12</v>
      </c>
    </row>
    <row r="48" spans="2:3" ht="13.5" thickTop="1">
      <c r="B48" s="1"/>
      <c r="C48" s="146"/>
    </row>
    <row r="49" spans="1:15" s="12" customFormat="1" ht="12.75">
      <c r="A49" s="121" t="s">
        <v>32</v>
      </c>
      <c r="B49" s="117" t="s">
        <v>31</v>
      </c>
      <c r="C49" s="29"/>
      <c r="D49" s="115" t="s">
        <v>18</v>
      </c>
      <c r="E49" s="15" t="s">
        <v>2</v>
      </c>
      <c r="F49" s="15" t="s">
        <v>82</v>
      </c>
      <c r="G49" s="15" t="s">
        <v>1</v>
      </c>
      <c r="H49" s="15" t="s">
        <v>4</v>
      </c>
      <c r="I49" s="15" t="s">
        <v>3</v>
      </c>
      <c r="J49" s="15" t="s">
        <v>5</v>
      </c>
      <c r="K49" s="15" t="s">
        <v>5</v>
      </c>
      <c r="L49" s="29" t="s">
        <v>6</v>
      </c>
      <c r="M49" s="29" t="s">
        <v>65</v>
      </c>
      <c r="N49" s="15" t="s">
        <v>7</v>
      </c>
      <c r="O49" s="12" t="s">
        <v>32</v>
      </c>
    </row>
    <row r="50" spans="1:17" ht="12.75">
      <c r="A50" s="113" t="s">
        <v>13</v>
      </c>
      <c r="B50" s="1"/>
      <c r="C50" s="146">
        <f>+C46</f>
        <v>0</v>
      </c>
      <c r="D50" s="113">
        <v>1</v>
      </c>
      <c r="E50" s="3">
        <v>0</v>
      </c>
      <c r="G50" s="3">
        <f aca="true" t="shared" si="25" ref="G50:G56">+F50+E50</f>
        <v>0</v>
      </c>
      <c r="L50" s="3">
        <f aca="true" t="shared" si="26" ref="L50:L55">+H50+I50+K50+J50</f>
        <v>0</v>
      </c>
      <c r="N50" s="3">
        <f aca="true" t="shared" si="27" ref="N50:N55">+G50-L50-M50</f>
        <v>0</v>
      </c>
      <c r="O50" t="s">
        <v>13</v>
      </c>
      <c r="Q50">
        <f aca="true" t="shared" si="28" ref="Q50:Q55">IF(E50&gt;1,1,0)</f>
        <v>0</v>
      </c>
    </row>
    <row r="51" spans="2:17" ht="12.75">
      <c r="B51" s="1"/>
      <c r="C51" s="146">
        <f>+C50</f>
        <v>0</v>
      </c>
      <c r="D51" s="113">
        <v>2</v>
      </c>
      <c r="E51" s="3">
        <v>0</v>
      </c>
      <c r="G51" s="3">
        <f t="shared" si="25"/>
        <v>0</v>
      </c>
      <c r="L51" s="3">
        <f t="shared" si="26"/>
        <v>0</v>
      </c>
      <c r="N51" s="3">
        <f t="shared" si="27"/>
        <v>0</v>
      </c>
      <c r="Q51">
        <f t="shared" si="28"/>
        <v>0</v>
      </c>
    </row>
    <row r="52" spans="2:17" ht="12.75">
      <c r="B52" s="1"/>
      <c r="C52" s="146">
        <f>+C51</f>
        <v>0</v>
      </c>
      <c r="D52" s="113">
        <v>3</v>
      </c>
      <c r="E52" s="3">
        <f>+C52*B52</f>
        <v>0</v>
      </c>
      <c r="G52" s="3">
        <f t="shared" si="25"/>
        <v>0</v>
      </c>
      <c r="L52" s="3">
        <f t="shared" si="26"/>
        <v>0</v>
      </c>
      <c r="N52" s="3">
        <f t="shared" si="27"/>
        <v>0</v>
      </c>
      <c r="Q52">
        <f t="shared" si="28"/>
        <v>0</v>
      </c>
    </row>
    <row r="53" spans="2:17" ht="12.75">
      <c r="B53" s="1"/>
      <c r="C53" s="146">
        <f>+C52</f>
        <v>0</v>
      </c>
      <c r="D53" s="113">
        <v>4</v>
      </c>
      <c r="E53" s="3">
        <f>+C53*B53</f>
        <v>0</v>
      </c>
      <c r="G53" s="3">
        <f t="shared" si="25"/>
        <v>0</v>
      </c>
      <c r="L53" s="3">
        <f t="shared" si="26"/>
        <v>0</v>
      </c>
      <c r="N53" s="3">
        <f t="shared" si="27"/>
        <v>0</v>
      </c>
      <c r="Q53">
        <f t="shared" si="28"/>
        <v>0</v>
      </c>
    </row>
    <row r="54" spans="2:17" ht="12.75">
      <c r="B54" s="1"/>
      <c r="C54" s="146">
        <f>+C53</f>
        <v>0</v>
      </c>
      <c r="D54" s="113">
        <v>5</v>
      </c>
      <c r="E54" s="3">
        <f>+C54*B54</f>
        <v>0</v>
      </c>
      <c r="G54" s="3">
        <f t="shared" si="25"/>
        <v>0</v>
      </c>
      <c r="L54" s="3">
        <f t="shared" si="26"/>
        <v>0</v>
      </c>
      <c r="N54" s="3">
        <f t="shared" si="27"/>
        <v>0</v>
      </c>
      <c r="Q54">
        <f t="shared" si="28"/>
        <v>0</v>
      </c>
    </row>
    <row r="55" spans="2:17" ht="12.75">
      <c r="B55" s="1"/>
      <c r="C55" s="146">
        <f>+C54</f>
        <v>0</v>
      </c>
      <c r="D55" s="113">
        <v>6</v>
      </c>
      <c r="E55" s="3">
        <f>+C55*B55</f>
        <v>0</v>
      </c>
      <c r="G55" s="3">
        <f t="shared" si="25"/>
        <v>0</v>
      </c>
      <c r="L55" s="3">
        <f t="shared" si="26"/>
        <v>0</v>
      </c>
      <c r="N55" s="3">
        <f t="shared" si="27"/>
        <v>0</v>
      </c>
      <c r="Q55">
        <f t="shared" si="28"/>
        <v>0</v>
      </c>
    </row>
    <row r="56" spans="1:15" ht="13.5" thickBot="1">
      <c r="A56" s="113" t="s">
        <v>13</v>
      </c>
      <c r="B56" s="118">
        <f>+SUM(B50:B55)</f>
        <v>0</v>
      </c>
      <c r="C56" s="147"/>
      <c r="D56" s="116" t="s">
        <v>1</v>
      </c>
      <c r="E56" s="4">
        <f>SUM(E50:E55)</f>
        <v>0</v>
      </c>
      <c r="F56" s="4">
        <f>SUM(F50:F55)</f>
        <v>0</v>
      </c>
      <c r="G56" s="4">
        <f t="shared" si="25"/>
        <v>0</v>
      </c>
      <c r="H56" s="4">
        <f aca="true" t="shared" si="29" ref="H56:N56">SUM(H50:H55)</f>
        <v>0</v>
      </c>
      <c r="I56" s="4">
        <f t="shared" si="29"/>
        <v>0</v>
      </c>
      <c r="J56" s="4">
        <f t="shared" si="29"/>
        <v>0</v>
      </c>
      <c r="K56" s="4">
        <f t="shared" si="29"/>
        <v>0</v>
      </c>
      <c r="L56" s="4">
        <f t="shared" si="29"/>
        <v>0</v>
      </c>
      <c r="M56" s="4">
        <f t="shared" si="29"/>
        <v>0</v>
      </c>
      <c r="N56" s="4">
        <f t="shared" si="29"/>
        <v>0</v>
      </c>
      <c r="O56" t="s">
        <v>13</v>
      </c>
    </row>
    <row r="57" spans="2:3" ht="13.5" thickTop="1">
      <c r="B57" s="1"/>
      <c r="C57" s="146"/>
    </row>
    <row r="58" spans="1:15" s="12" customFormat="1" ht="12.75">
      <c r="A58" s="121" t="s">
        <v>32</v>
      </c>
      <c r="B58" s="117" t="s">
        <v>31</v>
      </c>
      <c r="C58" s="29"/>
      <c r="D58" s="115" t="s">
        <v>18</v>
      </c>
      <c r="E58" s="15" t="s">
        <v>2</v>
      </c>
      <c r="F58" s="15" t="s">
        <v>82</v>
      </c>
      <c r="G58" s="15" t="s">
        <v>1</v>
      </c>
      <c r="H58" s="15" t="s">
        <v>4</v>
      </c>
      <c r="I58" s="15" t="s">
        <v>3</v>
      </c>
      <c r="J58" s="15" t="s">
        <v>5</v>
      </c>
      <c r="K58" s="15" t="s">
        <v>5</v>
      </c>
      <c r="L58" s="29" t="s">
        <v>6</v>
      </c>
      <c r="M58" s="29" t="s">
        <v>65</v>
      </c>
      <c r="N58" s="15" t="s">
        <v>7</v>
      </c>
      <c r="O58" s="12" t="s">
        <v>32</v>
      </c>
    </row>
    <row r="59" spans="1:17" ht="12.75">
      <c r="A59" s="113" t="s">
        <v>24</v>
      </c>
      <c r="B59" s="1"/>
      <c r="C59" s="146">
        <f>+C55</f>
        <v>0</v>
      </c>
      <c r="D59" s="113">
        <v>1</v>
      </c>
      <c r="E59" s="3">
        <v>0</v>
      </c>
      <c r="G59" s="3">
        <f aca="true" t="shared" si="30" ref="G59:G65">+F59+E59</f>
        <v>0</v>
      </c>
      <c r="L59" s="3">
        <f aca="true" t="shared" si="31" ref="L59:L64">+H59+I59+K59+J59</f>
        <v>0</v>
      </c>
      <c r="N59" s="3">
        <f aca="true" t="shared" si="32" ref="N59:N64">+G59-L59-M59</f>
        <v>0</v>
      </c>
      <c r="O59" t="s">
        <v>24</v>
      </c>
      <c r="Q59">
        <f aca="true" t="shared" si="33" ref="Q59:Q64">IF(E59&gt;1,1,0)</f>
        <v>0</v>
      </c>
    </row>
    <row r="60" spans="2:17" ht="12.75">
      <c r="B60" s="1"/>
      <c r="C60" s="146">
        <f>+C59</f>
        <v>0</v>
      </c>
      <c r="D60" s="113">
        <v>2</v>
      </c>
      <c r="E60" s="3">
        <v>0</v>
      </c>
      <c r="G60" s="3">
        <f t="shared" si="30"/>
        <v>0</v>
      </c>
      <c r="L60" s="3">
        <f t="shared" si="31"/>
        <v>0</v>
      </c>
      <c r="N60" s="3">
        <f t="shared" si="32"/>
        <v>0</v>
      </c>
      <c r="Q60">
        <f t="shared" si="33"/>
        <v>0</v>
      </c>
    </row>
    <row r="61" spans="2:17" ht="12.75">
      <c r="B61" s="1"/>
      <c r="C61" s="146">
        <f>+C60</f>
        <v>0</v>
      </c>
      <c r="D61" s="113">
        <v>3</v>
      </c>
      <c r="E61" s="3">
        <f>+C61*B61</f>
        <v>0</v>
      </c>
      <c r="G61" s="3">
        <f t="shared" si="30"/>
        <v>0</v>
      </c>
      <c r="L61" s="3">
        <f t="shared" si="31"/>
        <v>0</v>
      </c>
      <c r="N61" s="3">
        <f t="shared" si="32"/>
        <v>0</v>
      </c>
      <c r="Q61">
        <f t="shared" si="33"/>
        <v>0</v>
      </c>
    </row>
    <row r="62" spans="2:17" ht="12.75">
      <c r="B62" s="1"/>
      <c r="C62" s="146">
        <f>+C61</f>
        <v>0</v>
      </c>
      <c r="D62" s="113">
        <v>4</v>
      </c>
      <c r="E62" s="3">
        <f>+C62*B62</f>
        <v>0</v>
      </c>
      <c r="G62" s="3">
        <f t="shared" si="30"/>
        <v>0</v>
      </c>
      <c r="L62" s="3">
        <f t="shared" si="31"/>
        <v>0</v>
      </c>
      <c r="N62" s="3">
        <f t="shared" si="32"/>
        <v>0</v>
      </c>
      <c r="Q62">
        <f t="shared" si="33"/>
        <v>0</v>
      </c>
    </row>
    <row r="63" spans="2:17" ht="12.75">
      <c r="B63" s="1"/>
      <c r="C63" s="146">
        <f>+C62</f>
        <v>0</v>
      </c>
      <c r="D63" s="113">
        <v>5</v>
      </c>
      <c r="E63" s="3">
        <f>+C63*B63</f>
        <v>0</v>
      </c>
      <c r="G63" s="3">
        <f t="shared" si="30"/>
        <v>0</v>
      </c>
      <c r="L63" s="3">
        <f t="shared" si="31"/>
        <v>0</v>
      </c>
      <c r="N63" s="3">
        <f t="shared" si="32"/>
        <v>0</v>
      </c>
      <c r="Q63">
        <f t="shared" si="33"/>
        <v>0</v>
      </c>
    </row>
    <row r="64" spans="2:17" ht="12.75">
      <c r="B64" s="1"/>
      <c r="C64" s="146">
        <f>+C63</f>
        <v>0</v>
      </c>
      <c r="D64" s="113">
        <v>6</v>
      </c>
      <c r="E64" s="3">
        <f>+C64*B64</f>
        <v>0</v>
      </c>
      <c r="G64" s="3">
        <f t="shared" si="30"/>
        <v>0</v>
      </c>
      <c r="L64" s="3">
        <f t="shared" si="31"/>
        <v>0</v>
      </c>
      <c r="N64" s="3">
        <f t="shared" si="32"/>
        <v>0</v>
      </c>
      <c r="Q64">
        <f t="shared" si="33"/>
        <v>0</v>
      </c>
    </row>
    <row r="65" spans="1:15" ht="13.5" thickBot="1">
      <c r="A65" s="113" t="s">
        <v>24</v>
      </c>
      <c r="B65" s="118">
        <f>+SUM(B59:B64)</f>
        <v>0</v>
      </c>
      <c r="C65" s="147"/>
      <c r="D65" s="116" t="s">
        <v>1</v>
      </c>
      <c r="E65" s="4">
        <f>SUM(E59:E64)</f>
        <v>0</v>
      </c>
      <c r="F65" s="4">
        <f>SUM(F59:F64)</f>
        <v>0</v>
      </c>
      <c r="G65" s="4">
        <f t="shared" si="30"/>
        <v>0</v>
      </c>
      <c r="H65" s="4">
        <f aca="true" t="shared" si="34" ref="H65:N65">SUM(H59:H64)</f>
        <v>0</v>
      </c>
      <c r="I65" s="4">
        <f t="shared" si="34"/>
        <v>0</v>
      </c>
      <c r="J65" s="4">
        <f t="shared" si="34"/>
        <v>0</v>
      </c>
      <c r="K65" s="4">
        <f t="shared" si="34"/>
        <v>0</v>
      </c>
      <c r="L65" s="4">
        <f t="shared" si="34"/>
        <v>0</v>
      </c>
      <c r="M65" s="4">
        <f t="shared" si="34"/>
        <v>0</v>
      </c>
      <c r="N65" s="4">
        <f t="shared" si="34"/>
        <v>0</v>
      </c>
      <c r="O65" t="s">
        <v>24</v>
      </c>
    </row>
    <row r="66" spans="2:3" ht="13.5" thickTop="1">
      <c r="B66" s="1"/>
      <c r="C66" s="146"/>
    </row>
    <row r="67" spans="1:15" s="12" customFormat="1" ht="12.75">
      <c r="A67" s="121" t="s">
        <v>32</v>
      </c>
      <c r="B67" s="117" t="s">
        <v>31</v>
      </c>
      <c r="C67" s="29"/>
      <c r="D67" s="115" t="s">
        <v>18</v>
      </c>
      <c r="E67" s="15" t="s">
        <v>2</v>
      </c>
      <c r="F67" s="15" t="s">
        <v>82</v>
      </c>
      <c r="G67" s="15" t="s">
        <v>1</v>
      </c>
      <c r="H67" s="15" t="s">
        <v>4</v>
      </c>
      <c r="I67" s="15" t="s">
        <v>3</v>
      </c>
      <c r="J67" s="15" t="s">
        <v>5</v>
      </c>
      <c r="K67" s="15" t="s">
        <v>5</v>
      </c>
      <c r="L67" s="29" t="s">
        <v>6</v>
      </c>
      <c r="M67" s="29" t="s">
        <v>65</v>
      </c>
      <c r="N67" s="15" t="s">
        <v>7</v>
      </c>
      <c r="O67" s="12" t="s">
        <v>32</v>
      </c>
    </row>
    <row r="68" spans="1:17" ht="12.75">
      <c r="A68" s="113" t="s">
        <v>14</v>
      </c>
      <c r="B68" s="1"/>
      <c r="C68" s="146">
        <f>+C64</f>
        <v>0</v>
      </c>
      <c r="D68" s="113">
        <v>1</v>
      </c>
      <c r="E68" s="3">
        <v>0</v>
      </c>
      <c r="G68" s="3">
        <f aca="true" t="shared" si="35" ref="G68:G74">+F68+E68</f>
        <v>0</v>
      </c>
      <c r="L68" s="3">
        <f aca="true" t="shared" si="36" ref="L68:L73">+H68+I68+K68+J68</f>
        <v>0</v>
      </c>
      <c r="N68" s="3">
        <f aca="true" t="shared" si="37" ref="N68:N73">+G68-L68-M68</f>
        <v>0</v>
      </c>
      <c r="O68" t="s">
        <v>14</v>
      </c>
      <c r="Q68">
        <f aca="true" t="shared" si="38" ref="Q68:Q73">IF(E68&gt;1,1,0)</f>
        <v>0</v>
      </c>
    </row>
    <row r="69" spans="2:17" ht="12.75">
      <c r="B69" s="1"/>
      <c r="C69" s="146">
        <f>+C68</f>
        <v>0</v>
      </c>
      <c r="D69" s="113">
        <v>2</v>
      </c>
      <c r="E69" s="3">
        <v>0</v>
      </c>
      <c r="G69" s="3">
        <f t="shared" si="35"/>
        <v>0</v>
      </c>
      <c r="L69" s="3">
        <f t="shared" si="36"/>
        <v>0</v>
      </c>
      <c r="N69" s="3">
        <f t="shared" si="37"/>
        <v>0</v>
      </c>
      <c r="Q69">
        <f t="shared" si="38"/>
        <v>0</v>
      </c>
    </row>
    <row r="70" spans="2:17" ht="12.75">
      <c r="B70" s="1"/>
      <c r="C70" s="146">
        <f>+C69</f>
        <v>0</v>
      </c>
      <c r="D70" s="113">
        <v>3</v>
      </c>
      <c r="E70" s="3">
        <f>+C70*B70</f>
        <v>0</v>
      </c>
      <c r="G70" s="3">
        <f t="shared" si="35"/>
        <v>0</v>
      </c>
      <c r="L70" s="3">
        <f t="shared" si="36"/>
        <v>0</v>
      </c>
      <c r="N70" s="3">
        <f t="shared" si="37"/>
        <v>0</v>
      </c>
      <c r="Q70">
        <f t="shared" si="38"/>
        <v>0</v>
      </c>
    </row>
    <row r="71" spans="2:17" ht="12.75">
      <c r="B71" s="1"/>
      <c r="C71" s="146">
        <f>+C70</f>
        <v>0</v>
      </c>
      <c r="D71" s="113">
        <v>4</v>
      </c>
      <c r="E71" s="3">
        <f>+C71*B71</f>
        <v>0</v>
      </c>
      <c r="G71" s="3">
        <f t="shared" si="35"/>
        <v>0</v>
      </c>
      <c r="L71" s="3">
        <f t="shared" si="36"/>
        <v>0</v>
      </c>
      <c r="N71" s="3">
        <f t="shared" si="37"/>
        <v>0</v>
      </c>
      <c r="Q71">
        <f t="shared" si="38"/>
        <v>0</v>
      </c>
    </row>
    <row r="72" spans="2:17" ht="12.75">
      <c r="B72" s="1"/>
      <c r="C72" s="146">
        <f>+C71</f>
        <v>0</v>
      </c>
      <c r="D72" s="113">
        <v>5</v>
      </c>
      <c r="E72" s="3">
        <f>+C72*B72</f>
        <v>0</v>
      </c>
      <c r="G72" s="3">
        <f t="shared" si="35"/>
        <v>0</v>
      </c>
      <c r="L72" s="3">
        <f t="shared" si="36"/>
        <v>0</v>
      </c>
      <c r="N72" s="3">
        <f t="shared" si="37"/>
        <v>0</v>
      </c>
      <c r="Q72">
        <f t="shared" si="38"/>
        <v>0</v>
      </c>
    </row>
    <row r="73" spans="2:17" ht="12.75">
      <c r="B73" s="1"/>
      <c r="C73" s="146">
        <f>+C72</f>
        <v>0</v>
      </c>
      <c r="D73" s="113">
        <v>6</v>
      </c>
      <c r="E73" s="3">
        <f>+C73*B73</f>
        <v>0</v>
      </c>
      <c r="G73" s="3">
        <f t="shared" si="35"/>
        <v>0</v>
      </c>
      <c r="L73" s="3">
        <f t="shared" si="36"/>
        <v>0</v>
      </c>
      <c r="N73" s="3">
        <f t="shared" si="37"/>
        <v>0</v>
      </c>
      <c r="Q73">
        <f t="shared" si="38"/>
        <v>0</v>
      </c>
    </row>
    <row r="74" spans="1:17" ht="13.5" thickBot="1">
      <c r="A74" s="113" t="s">
        <v>14</v>
      </c>
      <c r="B74" s="118">
        <f>+SUM(B68:B73)</f>
        <v>0</v>
      </c>
      <c r="C74" s="147"/>
      <c r="D74" s="116" t="s">
        <v>1</v>
      </c>
      <c r="E74" s="4">
        <f>SUM(E68:E73)</f>
        <v>0</v>
      </c>
      <c r="F74" s="4">
        <f>SUM(F68:F73)</f>
        <v>0</v>
      </c>
      <c r="G74" s="4">
        <f t="shared" si="35"/>
        <v>0</v>
      </c>
      <c r="H74" s="4">
        <f aca="true" t="shared" si="39" ref="H74:N74">SUM(H68:H73)</f>
        <v>0</v>
      </c>
      <c r="I74" s="4">
        <f t="shared" si="39"/>
        <v>0</v>
      </c>
      <c r="J74" s="4">
        <f t="shared" si="39"/>
        <v>0</v>
      </c>
      <c r="K74" s="4">
        <f t="shared" si="39"/>
        <v>0</v>
      </c>
      <c r="L74" s="4">
        <f t="shared" si="39"/>
        <v>0</v>
      </c>
      <c r="M74" s="4">
        <f t="shared" si="39"/>
        <v>0</v>
      </c>
      <c r="N74" s="4">
        <f t="shared" si="39"/>
        <v>0</v>
      </c>
      <c r="O74" t="s">
        <v>14</v>
      </c>
      <c r="Q74" s="30"/>
    </row>
    <row r="75" spans="2:3" ht="13.5" thickTop="1">
      <c r="B75" s="1"/>
      <c r="C75" s="146"/>
    </row>
    <row r="76" spans="1:15" s="12" customFormat="1" ht="12.75">
      <c r="A76" s="121" t="s">
        <v>32</v>
      </c>
      <c r="B76" s="117" t="s">
        <v>31</v>
      </c>
      <c r="C76" s="29"/>
      <c r="D76" s="115" t="s">
        <v>18</v>
      </c>
      <c r="E76" s="15" t="s">
        <v>2</v>
      </c>
      <c r="F76" s="15" t="s">
        <v>82</v>
      </c>
      <c r="G76" s="15" t="s">
        <v>1</v>
      </c>
      <c r="H76" s="15" t="s">
        <v>4</v>
      </c>
      <c r="I76" s="15" t="s">
        <v>3</v>
      </c>
      <c r="J76" s="15" t="s">
        <v>5</v>
      </c>
      <c r="K76" s="15" t="s">
        <v>5</v>
      </c>
      <c r="L76" s="29" t="s">
        <v>6</v>
      </c>
      <c r="M76" s="29" t="s">
        <v>65</v>
      </c>
      <c r="N76" s="15" t="s">
        <v>7</v>
      </c>
      <c r="O76" s="12" t="s">
        <v>32</v>
      </c>
    </row>
    <row r="77" spans="1:17" ht="12.75">
      <c r="A77" s="113" t="s">
        <v>25</v>
      </c>
      <c r="B77" s="1"/>
      <c r="C77" s="146">
        <f>+C73</f>
        <v>0</v>
      </c>
      <c r="D77" s="113">
        <v>1</v>
      </c>
      <c r="E77" s="3">
        <v>0</v>
      </c>
      <c r="G77" s="3">
        <f aca="true" t="shared" si="40" ref="G77:G83">+F77+E77</f>
        <v>0</v>
      </c>
      <c r="L77" s="3">
        <f aca="true" t="shared" si="41" ref="L77:L82">+H77+I77+K77+J77</f>
        <v>0</v>
      </c>
      <c r="N77" s="3">
        <f aca="true" t="shared" si="42" ref="N77:N82">+G77-L77-M77</f>
        <v>0</v>
      </c>
      <c r="O77" t="s">
        <v>25</v>
      </c>
      <c r="Q77">
        <f aca="true" t="shared" si="43" ref="Q77:Q82">IF(E77&gt;1,1,0)</f>
        <v>0</v>
      </c>
    </row>
    <row r="78" spans="2:17" ht="12.75">
      <c r="B78" s="1"/>
      <c r="C78" s="146">
        <f>+C77</f>
        <v>0</v>
      </c>
      <c r="D78" s="113">
        <v>2</v>
      </c>
      <c r="E78" s="3">
        <v>0</v>
      </c>
      <c r="G78" s="3">
        <f t="shared" si="40"/>
        <v>0</v>
      </c>
      <c r="L78" s="3">
        <f t="shared" si="41"/>
        <v>0</v>
      </c>
      <c r="N78" s="3">
        <f t="shared" si="42"/>
        <v>0</v>
      </c>
      <c r="Q78">
        <f t="shared" si="43"/>
        <v>0</v>
      </c>
    </row>
    <row r="79" spans="2:17" ht="12.75">
      <c r="B79" s="1"/>
      <c r="C79" s="146">
        <f>+C78</f>
        <v>0</v>
      </c>
      <c r="D79" s="113">
        <v>3</v>
      </c>
      <c r="E79" s="3">
        <f>+C79*B79</f>
        <v>0</v>
      </c>
      <c r="G79" s="3">
        <f t="shared" si="40"/>
        <v>0</v>
      </c>
      <c r="L79" s="3">
        <f t="shared" si="41"/>
        <v>0</v>
      </c>
      <c r="N79" s="3">
        <f t="shared" si="42"/>
        <v>0</v>
      </c>
      <c r="Q79">
        <f t="shared" si="43"/>
        <v>0</v>
      </c>
    </row>
    <row r="80" spans="2:17" ht="12.75">
      <c r="B80" s="1"/>
      <c r="C80" s="146">
        <f>+C79</f>
        <v>0</v>
      </c>
      <c r="D80" s="113">
        <v>4</v>
      </c>
      <c r="E80" s="3">
        <f>+C80*B80</f>
        <v>0</v>
      </c>
      <c r="G80" s="3">
        <f t="shared" si="40"/>
        <v>0</v>
      </c>
      <c r="L80" s="3">
        <f t="shared" si="41"/>
        <v>0</v>
      </c>
      <c r="N80" s="3">
        <f t="shared" si="42"/>
        <v>0</v>
      </c>
      <c r="Q80">
        <f t="shared" si="43"/>
        <v>0</v>
      </c>
    </row>
    <row r="81" spans="2:17" ht="12.75">
      <c r="B81" s="1"/>
      <c r="C81" s="146">
        <f>+C80</f>
        <v>0</v>
      </c>
      <c r="D81" s="113">
        <v>5</v>
      </c>
      <c r="E81" s="3">
        <f>+C81*B81</f>
        <v>0</v>
      </c>
      <c r="G81" s="3">
        <f t="shared" si="40"/>
        <v>0</v>
      </c>
      <c r="L81" s="3">
        <f t="shared" si="41"/>
        <v>0</v>
      </c>
      <c r="N81" s="3">
        <f t="shared" si="42"/>
        <v>0</v>
      </c>
      <c r="Q81">
        <f t="shared" si="43"/>
        <v>0</v>
      </c>
    </row>
    <row r="82" spans="2:17" ht="12.75">
      <c r="B82" s="1"/>
      <c r="C82" s="146">
        <f>+C81</f>
        <v>0</v>
      </c>
      <c r="D82" s="113">
        <v>6</v>
      </c>
      <c r="E82" s="3">
        <f>+C82*B82</f>
        <v>0</v>
      </c>
      <c r="G82" s="3">
        <f t="shared" si="40"/>
        <v>0</v>
      </c>
      <c r="L82" s="3">
        <f t="shared" si="41"/>
        <v>0</v>
      </c>
      <c r="N82" s="3">
        <f t="shared" si="42"/>
        <v>0</v>
      </c>
      <c r="Q82">
        <f t="shared" si="43"/>
        <v>0</v>
      </c>
    </row>
    <row r="83" spans="1:15" ht="13.5" thickBot="1">
      <c r="A83" s="113" t="s">
        <v>25</v>
      </c>
      <c r="B83" s="118">
        <f>+SUM(B77:B82)</f>
        <v>0</v>
      </c>
      <c r="C83" s="147"/>
      <c r="D83" s="116" t="s">
        <v>1</v>
      </c>
      <c r="E83" s="4">
        <f>SUM(E77:E82)</f>
        <v>0</v>
      </c>
      <c r="F83" s="4">
        <f>SUM(F77:F82)</f>
        <v>0</v>
      </c>
      <c r="G83" s="4">
        <f t="shared" si="40"/>
        <v>0</v>
      </c>
      <c r="H83" s="4">
        <f aca="true" t="shared" si="44" ref="H83:N83">SUM(H77:H82)</f>
        <v>0</v>
      </c>
      <c r="I83" s="4">
        <f t="shared" si="44"/>
        <v>0</v>
      </c>
      <c r="J83" s="4">
        <f t="shared" si="44"/>
        <v>0</v>
      </c>
      <c r="K83" s="4">
        <f t="shared" si="44"/>
        <v>0</v>
      </c>
      <c r="L83" s="4">
        <f t="shared" si="44"/>
        <v>0</v>
      </c>
      <c r="M83" s="4">
        <f t="shared" si="44"/>
        <v>0</v>
      </c>
      <c r="N83" s="4">
        <f t="shared" si="44"/>
        <v>0</v>
      </c>
      <c r="O83" t="s">
        <v>25</v>
      </c>
    </row>
    <row r="84" spans="2:3" ht="13.5" thickTop="1">
      <c r="B84" s="1"/>
      <c r="C84" s="146"/>
    </row>
    <row r="85" spans="1:15" s="12" customFormat="1" ht="12.75">
      <c r="A85" s="121" t="s">
        <v>32</v>
      </c>
      <c r="B85" s="117" t="s">
        <v>31</v>
      </c>
      <c r="C85" s="29"/>
      <c r="D85" s="115" t="s">
        <v>18</v>
      </c>
      <c r="E85" s="15" t="s">
        <v>2</v>
      </c>
      <c r="F85" s="15" t="s">
        <v>82</v>
      </c>
      <c r="G85" s="15" t="s">
        <v>1</v>
      </c>
      <c r="H85" s="15" t="s">
        <v>4</v>
      </c>
      <c r="I85" s="15" t="s">
        <v>3</v>
      </c>
      <c r="J85" s="15" t="s">
        <v>5</v>
      </c>
      <c r="K85" s="15" t="s">
        <v>5</v>
      </c>
      <c r="L85" s="29" t="s">
        <v>6</v>
      </c>
      <c r="M85" s="29" t="s">
        <v>65</v>
      </c>
      <c r="N85" s="15" t="s">
        <v>7</v>
      </c>
      <c r="O85" s="12" t="s">
        <v>32</v>
      </c>
    </row>
    <row r="86" spans="1:17" ht="12.75">
      <c r="A86" s="113" t="s">
        <v>15</v>
      </c>
      <c r="B86" s="1"/>
      <c r="C86" s="146">
        <f>+C82</f>
        <v>0</v>
      </c>
      <c r="D86" s="113">
        <v>1</v>
      </c>
      <c r="E86" s="3">
        <v>0</v>
      </c>
      <c r="G86" s="3">
        <f aca="true" t="shared" si="45" ref="G86:G92">+F86+E86</f>
        <v>0</v>
      </c>
      <c r="L86" s="3">
        <f aca="true" t="shared" si="46" ref="L86:L91">+H86+I86+K86+J86</f>
        <v>0</v>
      </c>
      <c r="N86" s="3">
        <f aca="true" t="shared" si="47" ref="N86:N91">+G86-L86-M86</f>
        <v>0</v>
      </c>
      <c r="O86" t="s">
        <v>15</v>
      </c>
      <c r="Q86">
        <f aca="true" t="shared" si="48" ref="Q86:Q91">IF(E86&gt;1,1,0)</f>
        <v>0</v>
      </c>
    </row>
    <row r="87" spans="2:17" ht="12.75">
      <c r="B87" s="1"/>
      <c r="C87" s="146">
        <f>+C86</f>
        <v>0</v>
      </c>
      <c r="D87" s="113">
        <v>2</v>
      </c>
      <c r="E87" s="3">
        <v>0</v>
      </c>
      <c r="G87" s="3">
        <f t="shared" si="45"/>
        <v>0</v>
      </c>
      <c r="L87" s="3">
        <f t="shared" si="46"/>
        <v>0</v>
      </c>
      <c r="N87" s="3">
        <f t="shared" si="47"/>
        <v>0</v>
      </c>
      <c r="Q87">
        <f t="shared" si="48"/>
        <v>0</v>
      </c>
    </row>
    <row r="88" spans="2:17" ht="12.75">
      <c r="B88" s="1"/>
      <c r="C88" s="146">
        <f>+C87</f>
        <v>0</v>
      </c>
      <c r="D88" s="113">
        <v>3</v>
      </c>
      <c r="E88" s="3">
        <f>+C88*B88</f>
        <v>0</v>
      </c>
      <c r="G88" s="3">
        <f t="shared" si="45"/>
        <v>0</v>
      </c>
      <c r="L88" s="3">
        <f t="shared" si="46"/>
        <v>0</v>
      </c>
      <c r="N88" s="3">
        <f t="shared" si="47"/>
        <v>0</v>
      </c>
      <c r="Q88">
        <f t="shared" si="48"/>
        <v>0</v>
      </c>
    </row>
    <row r="89" spans="2:17" ht="12.75">
      <c r="B89" s="1"/>
      <c r="C89" s="146">
        <f>+C88</f>
        <v>0</v>
      </c>
      <c r="D89" s="113">
        <v>4</v>
      </c>
      <c r="E89" s="3">
        <f>+C89*B89</f>
        <v>0</v>
      </c>
      <c r="G89" s="3">
        <f t="shared" si="45"/>
        <v>0</v>
      </c>
      <c r="L89" s="3">
        <f t="shared" si="46"/>
        <v>0</v>
      </c>
      <c r="N89" s="3">
        <f t="shared" si="47"/>
        <v>0</v>
      </c>
      <c r="Q89">
        <f t="shared" si="48"/>
        <v>0</v>
      </c>
    </row>
    <row r="90" spans="2:17" ht="12.75">
      <c r="B90" s="1"/>
      <c r="C90" s="146">
        <f>+C89</f>
        <v>0</v>
      </c>
      <c r="D90" s="113">
        <v>5</v>
      </c>
      <c r="E90" s="3">
        <f>+C90*B90</f>
        <v>0</v>
      </c>
      <c r="G90" s="3">
        <f t="shared" si="45"/>
        <v>0</v>
      </c>
      <c r="L90" s="3">
        <f t="shared" si="46"/>
        <v>0</v>
      </c>
      <c r="N90" s="3">
        <f t="shared" si="47"/>
        <v>0</v>
      </c>
      <c r="Q90">
        <f t="shared" si="48"/>
        <v>0</v>
      </c>
    </row>
    <row r="91" spans="2:17" ht="12.75">
      <c r="B91" s="1"/>
      <c r="C91" s="146">
        <f>+C90</f>
        <v>0</v>
      </c>
      <c r="D91" s="113">
        <v>6</v>
      </c>
      <c r="E91" s="3">
        <f>+C91*B91</f>
        <v>0</v>
      </c>
      <c r="G91" s="3">
        <f t="shared" si="45"/>
        <v>0</v>
      </c>
      <c r="L91" s="3">
        <f t="shared" si="46"/>
        <v>0</v>
      </c>
      <c r="N91" s="3">
        <f t="shared" si="47"/>
        <v>0</v>
      </c>
      <c r="Q91">
        <f t="shared" si="48"/>
        <v>0</v>
      </c>
    </row>
    <row r="92" spans="1:15" ht="13.5" thickBot="1">
      <c r="A92" s="113" t="s">
        <v>15</v>
      </c>
      <c r="B92" s="118">
        <f>+SUM(B86:B91)</f>
        <v>0</v>
      </c>
      <c r="C92" s="147"/>
      <c r="D92" s="116" t="s">
        <v>1</v>
      </c>
      <c r="E92" s="4">
        <f>SUM(E86:E91)</f>
        <v>0</v>
      </c>
      <c r="F92" s="4">
        <f>SUM(F86:F91)</f>
        <v>0</v>
      </c>
      <c r="G92" s="4">
        <f t="shared" si="45"/>
        <v>0</v>
      </c>
      <c r="H92" s="4">
        <f aca="true" t="shared" si="49" ref="H92:N92">SUM(H86:H91)</f>
        <v>0</v>
      </c>
      <c r="I92" s="4">
        <f t="shared" si="49"/>
        <v>0</v>
      </c>
      <c r="J92" s="4">
        <f t="shared" si="49"/>
        <v>0</v>
      </c>
      <c r="K92" s="4">
        <f t="shared" si="49"/>
        <v>0</v>
      </c>
      <c r="L92" s="4">
        <f t="shared" si="49"/>
        <v>0</v>
      </c>
      <c r="M92" s="4">
        <f t="shared" si="49"/>
        <v>0</v>
      </c>
      <c r="N92" s="4">
        <f t="shared" si="49"/>
        <v>0</v>
      </c>
      <c r="O92" t="s">
        <v>15</v>
      </c>
    </row>
    <row r="93" spans="2:3" ht="13.5" thickTop="1">
      <c r="B93" s="1"/>
      <c r="C93" s="146"/>
    </row>
    <row r="94" spans="1:15" s="12" customFormat="1" ht="12.75">
      <c r="A94" s="121" t="s">
        <v>32</v>
      </c>
      <c r="B94" s="117" t="s">
        <v>31</v>
      </c>
      <c r="C94" s="29"/>
      <c r="D94" s="115" t="s">
        <v>18</v>
      </c>
      <c r="E94" s="15" t="s">
        <v>2</v>
      </c>
      <c r="F94" s="15" t="s">
        <v>82</v>
      </c>
      <c r="G94" s="15" t="s">
        <v>1</v>
      </c>
      <c r="H94" s="15" t="s">
        <v>4</v>
      </c>
      <c r="I94" s="15" t="s">
        <v>3</v>
      </c>
      <c r="J94" s="15" t="s">
        <v>5</v>
      </c>
      <c r="K94" s="15" t="s">
        <v>5</v>
      </c>
      <c r="L94" s="29" t="s">
        <v>6</v>
      </c>
      <c r="M94" s="29" t="s">
        <v>65</v>
      </c>
      <c r="N94" s="15" t="s">
        <v>7</v>
      </c>
      <c r="O94" s="12" t="s">
        <v>32</v>
      </c>
    </row>
    <row r="95" spans="1:17" ht="12.75">
      <c r="A95" s="113" t="s">
        <v>16</v>
      </c>
      <c r="B95" s="1"/>
      <c r="C95" s="146">
        <f>+C91</f>
        <v>0</v>
      </c>
      <c r="D95" s="113">
        <v>1</v>
      </c>
      <c r="E95" s="3">
        <v>0</v>
      </c>
      <c r="G95" s="3">
        <f aca="true" t="shared" si="50" ref="G95:G101">+F95+E95</f>
        <v>0</v>
      </c>
      <c r="L95" s="3">
        <f aca="true" t="shared" si="51" ref="L95:L100">+H95+I95+K95+J95</f>
        <v>0</v>
      </c>
      <c r="N95" s="3">
        <f aca="true" t="shared" si="52" ref="N95:N100">+G95-L95-M95</f>
        <v>0</v>
      </c>
      <c r="O95" t="s">
        <v>16</v>
      </c>
      <c r="Q95">
        <f aca="true" t="shared" si="53" ref="Q95:Q100">IF(E95&gt;1,1,0)</f>
        <v>0</v>
      </c>
    </row>
    <row r="96" spans="2:17" ht="12.75">
      <c r="B96" s="1"/>
      <c r="C96" s="146">
        <f>+C95</f>
        <v>0</v>
      </c>
      <c r="D96" s="113">
        <v>2</v>
      </c>
      <c r="E96" s="3">
        <v>0</v>
      </c>
      <c r="G96" s="3">
        <f t="shared" si="50"/>
        <v>0</v>
      </c>
      <c r="L96" s="3">
        <f t="shared" si="51"/>
        <v>0</v>
      </c>
      <c r="N96" s="3">
        <f t="shared" si="52"/>
        <v>0</v>
      </c>
      <c r="Q96">
        <f t="shared" si="53"/>
        <v>0</v>
      </c>
    </row>
    <row r="97" spans="2:17" ht="12.75">
      <c r="B97" s="1"/>
      <c r="C97" s="146">
        <f>+C96</f>
        <v>0</v>
      </c>
      <c r="D97" s="113">
        <v>3</v>
      </c>
      <c r="E97" s="3">
        <f>+C97*B97</f>
        <v>0</v>
      </c>
      <c r="G97" s="3">
        <f t="shared" si="50"/>
        <v>0</v>
      </c>
      <c r="L97" s="3">
        <f t="shared" si="51"/>
        <v>0</v>
      </c>
      <c r="N97" s="3">
        <f t="shared" si="52"/>
        <v>0</v>
      </c>
      <c r="Q97">
        <f t="shared" si="53"/>
        <v>0</v>
      </c>
    </row>
    <row r="98" spans="2:17" ht="12.75">
      <c r="B98" s="1"/>
      <c r="C98" s="146">
        <f>+C97</f>
        <v>0</v>
      </c>
      <c r="D98" s="113">
        <v>4</v>
      </c>
      <c r="E98" s="3">
        <f>+C98*B98</f>
        <v>0</v>
      </c>
      <c r="G98" s="3">
        <f t="shared" si="50"/>
        <v>0</v>
      </c>
      <c r="L98" s="3">
        <f t="shared" si="51"/>
        <v>0</v>
      </c>
      <c r="N98" s="3">
        <f t="shared" si="52"/>
        <v>0</v>
      </c>
      <c r="Q98">
        <f t="shared" si="53"/>
        <v>0</v>
      </c>
    </row>
    <row r="99" spans="2:17" ht="12.75">
      <c r="B99" s="1"/>
      <c r="C99" s="146">
        <f>+C98</f>
        <v>0</v>
      </c>
      <c r="D99" s="113">
        <v>5</v>
      </c>
      <c r="E99" s="3">
        <f>+C99*B99</f>
        <v>0</v>
      </c>
      <c r="G99" s="3">
        <f t="shared" si="50"/>
        <v>0</v>
      </c>
      <c r="L99" s="3">
        <f t="shared" si="51"/>
        <v>0</v>
      </c>
      <c r="N99" s="3">
        <f t="shared" si="52"/>
        <v>0</v>
      </c>
      <c r="Q99">
        <f t="shared" si="53"/>
        <v>0</v>
      </c>
    </row>
    <row r="100" spans="2:17" ht="12.75">
      <c r="B100" s="1"/>
      <c r="C100" s="146">
        <f>+C99</f>
        <v>0</v>
      </c>
      <c r="D100" s="113">
        <v>6</v>
      </c>
      <c r="E100" s="3">
        <f>+C100*B100</f>
        <v>0</v>
      </c>
      <c r="G100" s="3">
        <f t="shared" si="50"/>
        <v>0</v>
      </c>
      <c r="L100" s="3">
        <f t="shared" si="51"/>
        <v>0</v>
      </c>
      <c r="N100" s="3">
        <f t="shared" si="52"/>
        <v>0</v>
      </c>
      <c r="Q100">
        <f t="shared" si="53"/>
        <v>0</v>
      </c>
    </row>
    <row r="101" spans="1:15" ht="13.5" thickBot="1">
      <c r="A101" s="113" t="s">
        <v>16</v>
      </c>
      <c r="B101" s="118">
        <f>+SUM(B95:B100)</f>
        <v>0</v>
      </c>
      <c r="C101" s="147"/>
      <c r="D101" s="116" t="s">
        <v>1</v>
      </c>
      <c r="E101" s="4">
        <f>SUM(E95:E100)</f>
        <v>0</v>
      </c>
      <c r="F101" s="4">
        <f>SUM(F95:F100)</f>
        <v>0</v>
      </c>
      <c r="G101" s="4">
        <f t="shared" si="50"/>
        <v>0</v>
      </c>
      <c r="H101" s="4">
        <f aca="true" t="shared" si="54" ref="H101:N101">SUM(H95:H100)</f>
        <v>0</v>
      </c>
      <c r="I101" s="4">
        <f t="shared" si="54"/>
        <v>0</v>
      </c>
      <c r="J101" s="4">
        <f t="shared" si="54"/>
        <v>0</v>
      </c>
      <c r="K101" s="4">
        <f t="shared" si="54"/>
        <v>0</v>
      </c>
      <c r="L101" s="4">
        <f t="shared" si="54"/>
        <v>0</v>
      </c>
      <c r="M101" s="4">
        <f t="shared" si="54"/>
        <v>0</v>
      </c>
      <c r="N101" s="4">
        <f t="shared" si="54"/>
        <v>0</v>
      </c>
      <c r="O101" t="s">
        <v>16</v>
      </c>
    </row>
    <row r="102" spans="2:3" ht="13.5" thickTop="1">
      <c r="B102" s="1"/>
      <c r="C102" s="146"/>
    </row>
    <row r="103" spans="1:15" s="12" customFormat="1" ht="12.75">
      <c r="A103" s="121" t="s">
        <v>32</v>
      </c>
      <c r="B103" s="117" t="s">
        <v>31</v>
      </c>
      <c r="C103" s="29"/>
      <c r="D103" s="115" t="s">
        <v>18</v>
      </c>
      <c r="E103" s="15" t="s">
        <v>2</v>
      </c>
      <c r="F103" s="15" t="s">
        <v>82</v>
      </c>
      <c r="G103" s="15" t="s">
        <v>1</v>
      </c>
      <c r="H103" s="15" t="s">
        <v>4</v>
      </c>
      <c r="I103" s="15" t="s">
        <v>3</v>
      </c>
      <c r="J103" s="15" t="s">
        <v>5</v>
      </c>
      <c r="K103" s="15" t="s">
        <v>5</v>
      </c>
      <c r="L103" s="29" t="s">
        <v>6</v>
      </c>
      <c r="M103" s="29" t="s">
        <v>65</v>
      </c>
      <c r="N103" s="15" t="s">
        <v>7</v>
      </c>
      <c r="O103" s="12" t="s">
        <v>32</v>
      </c>
    </row>
    <row r="104" spans="1:17" ht="12.75">
      <c r="A104" s="113" t="s">
        <v>17</v>
      </c>
      <c r="B104" s="1"/>
      <c r="C104" s="146">
        <f>+C100</f>
        <v>0</v>
      </c>
      <c r="D104" s="113">
        <v>1</v>
      </c>
      <c r="E104" s="3">
        <v>0</v>
      </c>
      <c r="G104" s="3">
        <f aca="true" t="shared" si="55" ref="G104:G110">+F104+E104</f>
        <v>0</v>
      </c>
      <c r="L104" s="3">
        <f aca="true" t="shared" si="56" ref="L104:L109">+H104+I104+K104+J104</f>
        <v>0</v>
      </c>
      <c r="N104" s="3">
        <f aca="true" t="shared" si="57" ref="N104:N109">+G104-L104-M104</f>
        <v>0</v>
      </c>
      <c r="O104" t="s">
        <v>17</v>
      </c>
      <c r="Q104">
        <f aca="true" t="shared" si="58" ref="Q104:Q109">IF(E104&gt;1,1,0)</f>
        <v>0</v>
      </c>
    </row>
    <row r="105" spans="2:17" ht="12.75">
      <c r="B105" s="1"/>
      <c r="C105" s="146">
        <f>+C104</f>
        <v>0</v>
      </c>
      <c r="D105" s="113">
        <v>2</v>
      </c>
      <c r="E105" s="3">
        <v>0</v>
      </c>
      <c r="G105" s="3">
        <f t="shared" si="55"/>
        <v>0</v>
      </c>
      <c r="L105" s="3">
        <f t="shared" si="56"/>
        <v>0</v>
      </c>
      <c r="N105" s="3">
        <f t="shared" si="57"/>
        <v>0</v>
      </c>
      <c r="Q105">
        <f t="shared" si="58"/>
        <v>0</v>
      </c>
    </row>
    <row r="106" spans="2:17" ht="12.75">
      <c r="B106" s="1"/>
      <c r="C106" s="146">
        <f>+C105</f>
        <v>0</v>
      </c>
      <c r="D106" s="113">
        <v>3</v>
      </c>
      <c r="E106" s="3">
        <f>+C106*B106</f>
        <v>0</v>
      </c>
      <c r="G106" s="3">
        <f t="shared" si="55"/>
        <v>0</v>
      </c>
      <c r="L106" s="3">
        <f t="shared" si="56"/>
        <v>0</v>
      </c>
      <c r="N106" s="3">
        <f t="shared" si="57"/>
        <v>0</v>
      </c>
      <c r="Q106">
        <f t="shared" si="58"/>
        <v>0</v>
      </c>
    </row>
    <row r="107" spans="2:17" ht="12.75">
      <c r="B107" s="1"/>
      <c r="C107" s="146">
        <f>+C106</f>
        <v>0</v>
      </c>
      <c r="D107" s="113">
        <v>4</v>
      </c>
      <c r="E107" s="3">
        <f>+C107*B107</f>
        <v>0</v>
      </c>
      <c r="G107" s="3">
        <f t="shared" si="55"/>
        <v>0</v>
      </c>
      <c r="L107" s="3">
        <f t="shared" si="56"/>
        <v>0</v>
      </c>
      <c r="N107" s="3">
        <f t="shared" si="57"/>
        <v>0</v>
      </c>
      <c r="Q107">
        <f t="shared" si="58"/>
        <v>0</v>
      </c>
    </row>
    <row r="108" spans="2:17" ht="12.75">
      <c r="B108" s="1"/>
      <c r="C108" s="146">
        <f>+C107</f>
        <v>0</v>
      </c>
      <c r="D108" s="113">
        <v>5</v>
      </c>
      <c r="E108" s="3">
        <f>+C108*B108</f>
        <v>0</v>
      </c>
      <c r="G108" s="3">
        <f t="shared" si="55"/>
        <v>0</v>
      </c>
      <c r="L108" s="3">
        <f t="shared" si="56"/>
        <v>0</v>
      </c>
      <c r="N108" s="3">
        <f t="shared" si="57"/>
        <v>0</v>
      </c>
      <c r="Q108">
        <f t="shared" si="58"/>
        <v>0</v>
      </c>
    </row>
    <row r="109" spans="2:17" ht="12.75">
      <c r="B109" s="1"/>
      <c r="C109" s="146">
        <f>+C108</f>
        <v>0</v>
      </c>
      <c r="D109" s="113">
        <v>6</v>
      </c>
      <c r="E109" s="3">
        <f>+C109*B109</f>
        <v>0</v>
      </c>
      <c r="G109" s="3">
        <f t="shared" si="55"/>
        <v>0</v>
      </c>
      <c r="L109" s="3">
        <f t="shared" si="56"/>
        <v>0</v>
      </c>
      <c r="N109" s="3">
        <f t="shared" si="57"/>
        <v>0</v>
      </c>
      <c r="Q109">
        <f t="shared" si="58"/>
        <v>0</v>
      </c>
    </row>
    <row r="110" spans="1:15" ht="13.5" thickBot="1">
      <c r="A110" s="113" t="s">
        <v>17</v>
      </c>
      <c r="B110" s="118">
        <f>+SUM(B104:B109)</f>
        <v>0</v>
      </c>
      <c r="C110" s="147"/>
      <c r="D110" s="116" t="s">
        <v>1</v>
      </c>
      <c r="E110" s="4">
        <f>SUM(E104:E109)</f>
        <v>0</v>
      </c>
      <c r="F110" s="4">
        <f>SUM(F104:F109)</f>
        <v>0</v>
      </c>
      <c r="G110" s="4">
        <f t="shared" si="55"/>
        <v>0</v>
      </c>
      <c r="H110" s="4">
        <f aca="true" t="shared" si="59" ref="H110:N110">SUM(H104:H109)</f>
        <v>0</v>
      </c>
      <c r="I110" s="4">
        <f t="shared" si="59"/>
        <v>0</v>
      </c>
      <c r="J110" s="4">
        <f t="shared" si="59"/>
        <v>0</v>
      </c>
      <c r="K110" s="4">
        <f t="shared" si="59"/>
        <v>0</v>
      </c>
      <c r="L110" s="4">
        <f t="shared" si="59"/>
        <v>0</v>
      </c>
      <c r="M110" s="4">
        <f t="shared" si="59"/>
        <v>0</v>
      </c>
      <c r="N110" s="4">
        <f t="shared" si="59"/>
        <v>0</v>
      </c>
      <c r="O110" t="s">
        <v>17</v>
      </c>
    </row>
    <row r="111" spans="2:14" ht="13.5" thickTop="1">
      <c r="B111" s="119"/>
      <c r="C111" s="119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2:17" ht="13.5" thickBot="1">
      <c r="B112" s="120">
        <f>+B110+B101+B92+B83+B74+B65+B56+B47+B38+B29+B20+B11</f>
        <v>0</v>
      </c>
      <c r="C112" s="145"/>
      <c r="D112" s="116" t="s">
        <v>1</v>
      </c>
      <c r="E112" s="10">
        <f aca="true" t="shared" si="60" ref="E112:N112">+E110+E101+E92+E83+E74+E65+E56+E47+E38+E29+E20+E11</f>
        <v>0</v>
      </c>
      <c r="F112" s="10">
        <f t="shared" si="60"/>
        <v>0</v>
      </c>
      <c r="G112" s="10">
        <f t="shared" si="60"/>
        <v>0</v>
      </c>
      <c r="H112" s="10">
        <f t="shared" si="60"/>
        <v>0</v>
      </c>
      <c r="I112" s="10">
        <f t="shared" si="60"/>
        <v>0</v>
      </c>
      <c r="J112" s="10">
        <f t="shared" si="60"/>
        <v>0</v>
      </c>
      <c r="K112" s="10">
        <f t="shared" si="60"/>
        <v>0</v>
      </c>
      <c r="L112" s="10">
        <f t="shared" si="60"/>
        <v>0</v>
      </c>
      <c r="M112" s="10">
        <f t="shared" si="60"/>
        <v>0</v>
      </c>
      <c r="N112" s="10">
        <f t="shared" si="60"/>
        <v>0</v>
      </c>
      <c r="Q112" s="2">
        <f>SUM(Q4:Q110)</f>
        <v>0</v>
      </c>
    </row>
    <row r="113" spans="1:17" ht="13.5" thickTop="1">
      <c r="A113" s="113" t="s">
        <v>66</v>
      </c>
      <c r="B113" s="7"/>
      <c r="C113" s="7"/>
      <c r="E113" s="96">
        <f>+E112</f>
        <v>0</v>
      </c>
      <c r="F113" s="96">
        <f>+F112</f>
        <v>0</v>
      </c>
      <c r="G113" s="96">
        <f>+F113+E113</f>
        <v>0</v>
      </c>
      <c r="H113" s="96">
        <f>+H112</f>
        <v>0</v>
      </c>
      <c r="I113" s="96">
        <f>+I112</f>
        <v>0</v>
      </c>
      <c r="J113" s="96"/>
      <c r="K113" s="96">
        <f>+K112+J112</f>
        <v>0</v>
      </c>
      <c r="L113" s="96">
        <f>+L112</f>
        <v>0</v>
      </c>
      <c r="M113" s="96">
        <f>+M112</f>
        <v>0</v>
      </c>
      <c r="N113" s="96">
        <f>+G113-H113-I113-K113-M113</f>
        <v>0</v>
      </c>
      <c r="Q113" t="s">
        <v>1</v>
      </c>
    </row>
    <row r="114" spans="2:14" ht="12.75">
      <c r="B114" s="7"/>
      <c r="C114" s="7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2:14" ht="12.75">
      <c r="B115" s="7" t="s">
        <v>29</v>
      </c>
      <c r="C115" s="7"/>
      <c r="E115" s="8" t="s">
        <v>29</v>
      </c>
      <c r="F115" s="8"/>
      <c r="G115" s="8"/>
      <c r="H115" s="8"/>
      <c r="I115" s="9" t="s">
        <v>29</v>
      </c>
      <c r="J115" s="8"/>
      <c r="K115" s="8"/>
      <c r="L115" s="8"/>
      <c r="M115" s="8"/>
      <c r="N115" s="8"/>
    </row>
    <row r="116" spans="2:14" ht="12.75">
      <c r="B116" s="7" t="s">
        <v>19</v>
      </c>
      <c r="C116" s="7"/>
      <c r="E116" s="8" t="s">
        <v>57</v>
      </c>
      <c r="F116" s="8"/>
      <c r="G116" s="8"/>
      <c r="H116" s="8"/>
      <c r="I116" s="18"/>
      <c r="J116" s="18"/>
      <c r="K116" s="18"/>
      <c r="L116" s="8"/>
      <c r="M116" s="8"/>
      <c r="N116" s="8"/>
    </row>
    <row r="117" spans="2:14" ht="12.75">
      <c r="B117" s="7"/>
      <c r="C117" s="7"/>
      <c r="E117" s="8" t="s">
        <v>59</v>
      </c>
      <c r="F117" s="8"/>
      <c r="G117" s="8"/>
      <c r="H117" s="8"/>
      <c r="I117" s="18"/>
      <c r="J117" s="18"/>
      <c r="K117" s="18"/>
      <c r="L117" s="8"/>
      <c r="M117" s="8"/>
      <c r="N117" s="8"/>
    </row>
    <row r="118" spans="2:14" ht="12.75">
      <c r="B118" s="7"/>
      <c r="C118" s="7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2:14" ht="12.75">
      <c r="B119" s="7" t="s">
        <v>29</v>
      </c>
      <c r="C119" s="7"/>
      <c r="E119" s="8" t="s">
        <v>58</v>
      </c>
      <c r="F119" s="8"/>
      <c r="G119" s="8"/>
      <c r="H119" s="8"/>
      <c r="I119" s="18"/>
      <c r="J119" s="18"/>
      <c r="K119" s="18"/>
      <c r="L119" s="8"/>
      <c r="M119" s="8"/>
      <c r="N119" s="8"/>
    </row>
    <row r="120" spans="2:14" ht="12.75">
      <c r="B120" s="7"/>
      <c r="C120" s="7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2:14" ht="12.75">
      <c r="B121" s="7" t="s">
        <v>53</v>
      </c>
      <c r="C121" s="7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2:14" ht="12.75">
      <c r="B122" s="7"/>
      <c r="C122" s="7"/>
      <c r="E122" s="8"/>
      <c r="F122" s="8"/>
      <c r="G122" s="8"/>
      <c r="H122" s="8"/>
      <c r="I122" s="18"/>
      <c r="J122" s="18"/>
      <c r="K122" s="18"/>
      <c r="L122" s="18"/>
      <c r="M122" s="18"/>
      <c r="N122" s="8"/>
    </row>
    <row r="123" spans="2:14" ht="12.75">
      <c r="B123" s="7"/>
      <c r="C123" s="7"/>
      <c r="E123" s="8"/>
      <c r="F123" s="8"/>
      <c r="G123" s="8"/>
      <c r="H123" s="8"/>
      <c r="I123" s="18"/>
      <c r="J123" s="18"/>
      <c r="K123" s="18"/>
      <c r="L123" s="18"/>
      <c r="M123" s="18"/>
      <c r="N123" s="8"/>
    </row>
    <row r="124" spans="2:14" ht="12.75">
      <c r="B124" s="7"/>
      <c r="C124" s="7"/>
      <c r="E124" s="8"/>
      <c r="F124" s="8"/>
      <c r="G124" s="8"/>
      <c r="H124" s="8"/>
      <c r="I124" s="18"/>
      <c r="J124" s="18"/>
      <c r="K124" s="18"/>
      <c r="L124" s="18"/>
      <c r="M124" s="18"/>
      <c r="N124" s="8"/>
    </row>
    <row r="125" spans="2:14" ht="12.75">
      <c r="B125" s="7"/>
      <c r="C125" s="7"/>
      <c r="H125" s="8"/>
      <c r="I125" s="18"/>
      <c r="J125" s="18"/>
      <c r="K125" s="18"/>
      <c r="L125" s="18"/>
      <c r="M125" s="18"/>
      <c r="N125" s="8"/>
    </row>
    <row r="126" spans="2:14" ht="12.75">
      <c r="B126" s="7"/>
      <c r="C126" s="7"/>
      <c r="H126" s="8"/>
      <c r="I126" s="18"/>
      <c r="J126" s="18"/>
      <c r="K126" s="18"/>
      <c r="L126" s="18"/>
      <c r="M126" s="18"/>
      <c r="N126" s="8"/>
    </row>
    <row r="127" spans="2:14" ht="12.75">
      <c r="B127" s="7"/>
      <c r="C127" s="7"/>
      <c r="H127" s="8"/>
      <c r="I127" s="8"/>
      <c r="J127" s="9"/>
      <c r="K127" s="9"/>
      <c r="L127" s="9"/>
      <c r="M127" s="9"/>
      <c r="N127" s="8"/>
    </row>
    <row r="128" spans="2:14" ht="12.75">
      <c r="B128" s="7" t="s">
        <v>84</v>
      </c>
      <c r="C128" s="7"/>
      <c r="H128" s="8"/>
      <c r="I128" s="97" t="s">
        <v>29</v>
      </c>
      <c r="J128" s="97"/>
      <c r="K128" s="97"/>
      <c r="L128" s="97"/>
      <c r="M128" s="97"/>
      <c r="N128" s="8"/>
    </row>
    <row r="129" spans="2:14" ht="12.75">
      <c r="B129" s="7"/>
      <c r="C129" s="7"/>
      <c r="H129" s="8"/>
      <c r="I129" s="8"/>
      <c r="J129" s="9"/>
      <c r="K129" s="9"/>
      <c r="L129" s="9"/>
      <c r="M129" s="9"/>
      <c r="N129" s="8"/>
    </row>
    <row r="130" spans="2:14" ht="12.75">
      <c r="B130" s="7" t="s">
        <v>54</v>
      </c>
      <c r="C130" s="7"/>
      <c r="E130" s="8"/>
      <c r="F130" s="8"/>
      <c r="G130" s="8"/>
      <c r="H130" s="8"/>
      <c r="I130" s="33"/>
      <c r="J130" s="33"/>
      <c r="K130" s="33"/>
      <c r="L130" s="33"/>
      <c r="M130" s="33"/>
      <c r="N130" s="8"/>
    </row>
    <row r="131" spans="2:14" ht="12.75">
      <c r="B131" s="7"/>
      <c r="C131" s="7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2:14" ht="12.75">
      <c r="B132" s="7" t="s">
        <v>55</v>
      </c>
      <c r="C132" s="7"/>
      <c r="E132" s="8"/>
      <c r="F132" s="8"/>
      <c r="G132" s="8"/>
      <c r="H132" s="8"/>
      <c r="I132" s="18"/>
      <c r="J132" s="18"/>
      <c r="K132" s="18"/>
      <c r="L132" s="18"/>
      <c r="M132" s="18"/>
      <c r="N132" s="8"/>
    </row>
    <row r="133" spans="2:3" ht="18">
      <c r="B133" s="100" t="s">
        <v>85</v>
      </c>
      <c r="C133" s="100"/>
    </row>
    <row r="134" spans="2:14" ht="13.5" thickBot="1">
      <c r="B134" s="122" t="s">
        <v>83</v>
      </c>
      <c r="C134" s="122"/>
      <c r="D134" s="94"/>
      <c r="E134" s="73">
        <f>+E112</f>
        <v>0</v>
      </c>
      <c r="F134" s="24"/>
      <c r="G134" s="24"/>
      <c r="I134" s="99" t="s">
        <v>78</v>
      </c>
      <c r="J134" s="99"/>
      <c r="K134" s="98"/>
      <c r="L134" s="98"/>
      <c r="M134" s="98"/>
      <c r="N134" s="98"/>
    </row>
    <row r="135" spans="2:14" ht="12.75">
      <c r="B135" s="94" t="s">
        <v>62</v>
      </c>
      <c r="C135" s="94"/>
      <c r="D135" s="94"/>
      <c r="E135" s="141">
        <v>0.04</v>
      </c>
      <c r="F135" s="26"/>
      <c r="G135" s="26"/>
      <c r="I135" s="98"/>
      <c r="J135" s="98"/>
      <c r="K135" s="98"/>
      <c r="L135" s="98"/>
      <c r="M135" s="98"/>
      <c r="N135" s="98"/>
    </row>
    <row r="136" spans="2:14" ht="12.75">
      <c r="B136" s="94" t="s">
        <v>1</v>
      </c>
      <c r="C136" s="94"/>
      <c r="D136" s="94"/>
      <c r="E136" s="24">
        <f>+E135*E134</f>
        <v>0</v>
      </c>
      <c r="F136" s="24"/>
      <c r="G136" s="24"/>
      <c r="I136" s="98" t="s">
        <v>29</v>
      </c>
      <c r="J136" s="98"/>
      <c r="K136" s="98"/>
      <c r="L136" s="98"/>
      <c r="M136" s="98"/>
      <c r="N136" s="98"/>
    </row>
    <row r="137" spans="2:14" ht="12.75">
      <c r="B137" s="24" t="s">
        <v>95</v>
      </c>
      <c r="C137" s="24"/>
      <c r="D137" s="24"/>
      <c r="E137" s="73">
        <v>0</v>
      </c>
      <c r="F137" s="26"/>
      <c r="G137" s="26"/>
      <c r="I137" s="98"/>
      <c r="J137" s="98"/>
      <c r="K137" s="98"/>
      <c r="L137" s="98"/>
      <c r="M137" s="98"/>
      <c r="N137" s="98"/>
    </row>
    <row r="138" spans="2:14" ht="12.75">
      <c r="B138" s="24"/>
      <c r="C138" s="24"/>
      <c r="D138" s="24"/>
      <c r="E138" s="24">
        <f>+E136+E137</f>
        <v>0</v>
      </c>
      <c r="F138" s="26"/>
      <c r="G138" s="26"/>
      <c r="I138" s="98"/>
      <c r="J138" s="98"/>
      <c r="K138" s="98"/>
      <c r="L138" s="98"/>
      <c r="M138" s="98"/>
      <c r="N138" s="98"/>
    </row>
    <row r="139" spans="2:14" ht="12.75">
      <c r="B139" s="24"/>
      <c r="C139" s="24"/>
      <c r="D139" s="24"/>
      <c r="E139" s="24"/>
      <c r="F139" s="26"/>
      <c r="G139" s="26"/>
      <c r="I139" s="98"/>
      <c r="J139" s="98"/>
      <c r="K139" s="98"/>
      <c r="L139" s="98"/>
      <c r="M139" s="98"/>
      <c r="N139" s="98"/>
    </row>
    <row r="140" spans="2:14" ht="12.75">
      <c r="B140" s="95" t="s">
        <v>63</v>
      </c>
      <c r="C140" s="95"/>
      <c r="D140" s="94"/>
      <c r="E140" s="24">
        <v>0</v>
      </c>
      <c r="F140" s="24"/>
      <c r="G140" s="24"/>
      <c r="I140" s="98"/>
      <c r="J140" s="98"/>
      <c r="K140" s="98"/>
      <c r="L140" s="98"/>
      <c r="M140" s="98"/>
      <c r="N140" s="98"/>
    </row>
    <row r="141" spans="2:14" ht="12.75">
      <c r="B141" s="95" t="s">
        <v>63</v>
      </c>
      <c r="C141" s="95"/>
      <c r="D141" s="94"/>
      <c r="E141" s="24">
        <v>0</v>
      </c>
      <c r="F141" s="24"/>
      <c r="G141" s="24"/>
      <c r="I141" s="98"/>
      <c r="J141" s="98"/>
      <c r="K141" s="98"/>
      <c r="L141" s="98"/>
      <c r="M141" s="98"/>
      <c r="N141" s="98"/>
    </row>
    <row r="142" spans="2:14" ht="12.75">
      <c r="B142" s="95" t="s">
        <v>63</v>
      </c>
      <c r="C142" s="95"/>
      <c r="D142" s="94"/>
      <c r="E142" s="24">
        <v>0</v>
      </c>
      <c r="F142" s="24"/>
      <c r="G142" s="24"/>
      <c r="I142" s="98"/>
      <c r="J142" s="98"/>
      <c r="K142" s="98"/>
      <c r="L142" s="98"/>
      <c r="M142" s="98"/>
      <c r="N142" s="98"/>
    </row>
    <row r="143" spans="2:14" ht="12.75">
      <c r="B143" s="95" t="s">
        <v>63</v>
      </c>
      <c r="C143" s="95"/>
      <c r="D143" s="94"/>
      <c r="E143" s="24">
        <v>0</v>
      </c>
      <c r="F143" s="24"/>
      <c r="G143" s="24"/>
      <c r="I143" s="98"/>
      <c r="J143" s="98"/>
      <c r="K143" s="98"/>
      <c r="L143" s="98"/>
      <c r="M143" s="98"/>
      <c r="N143" s="98"/>
    </row>
    <row r="144" spans="2:14" ht="13.5" thickBot="1">
      <c r="B144" s="95"/>
      <c r="C144" s="95"/>
      <c r="D144" s="94"/>
      <c r="E144" s="24"/>
      <c r="F144" s="24"/>
      <c r="G144" s="24"/>
      <c r="I144" s="98"/>
      <c r="J144" s="98"/>
      <c r="K144" s="98"/>
      <c r="L144" s="98"/>
      <c r="M144" s="98"/>
      <c r="N144" s="98"/>
    </row>
    <row r="145" spans="2:14" ht="13.5" thickBot="1">
      <c r="B145" s="95" t="s">
        <v>64</v>
      </c>
      <c r="C145" s="95"/>
      <c r="D145" s="94"/>
      <c r="E145" s="25">
        <f>+E138-E141-E143-E140-E142</f>
        <v>0</v>
      </c>
      <c r="F145" s="26"/>
      <c r="G145" s="26"/>
      <c r="I145" s="98"/>
      <c r="J145" s="98"/>
      <c r="K145" s="98"/>
      <c r="L145" s="98"/>
      <c r="M145" s="98"/>
      <c r="N145" s="98"/>
    </row>
    <row r="146" spans="2:9" ht="12.75">
      <c r="B146" s="23"/>
      <c r="C146" s="23"/>
      <c r="D146" s="94"/>
      <c r="E146" s="24"/>
      <c r="F146" s="24"/>
      <c r="G146" s="24"/>
      <c r="I146" s="3" t="s">
        <v>29</v>
      </c>
    </row>
    <row r="147" spans="1:9" s="102" customFormat="1" ht="12.75">
      <c r="A147" s="114"/>
      <c r="D147" s="114"/>
      <c r="I147" s="102" t="s">
        <v>87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4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8515625" style="113" customWidth="1"/>
    <col min="2" max="3" width="7.7109375" style="0" customWidth="1"/>
    <col min="4" max="4" width="4.7109375" style="113" customWidth="1"/>
    <col min="5" max="7" width="9.140625" style="3" customWidth="1"/>
    <col min="8" max="8" width="8.140625" style="3" customWidth="1"/>
    <col min="9" max="9" width="8.28125" style="3" customWidth="1"/>
    <col min="10" max="10" width="9.00390625" style="3" customWidth="1"/>
    <col min="11" max="14" width="9.140625" style="3" customWidth="1"/>
  </cols>
  <sheetData>
    <row r="1" spans="1:15" ht="12.75">
      <c r="A1" s="113" t="s">
        <v>18</v>
      </c>
      <c r="B1" s="12">
        <f>SUM('NAME YEAR END'!C3)</f>
        <v>2023</v>
      </c>
      <c r="C1" s="12"/>
      <c r="O1" t="s">
        <v>29</v>
      </c>
    </row>
    <row r="2" spans="1:15" ht="12.75">
      <c r="A2" s="113" t="s">
        <v>19</v>
      </c>
      <c r="B2" s="19">
        <f>+I116</f>
        <v>0</v>
      </c>
      <c r="C2" s="19"/>
      <c r="O2" t="s">
        <v>29</v>
      </c>
    </row>
    <row r="4" spans="1:15" s="28" customFormat="1" ht="12.75">
      <c r="A4" s="121" t="s">
        <v>32</v>
      </c>
      <c r="B4" s="117" t="s">
        <v>31</v>
      </c>
      <c r="C4" s="117" t="s">
        <v>98</v>
      </c>
      <c r="D4" s="115" t="s">
        <v>18</v>
      </c>
      <c r="E4" s="15" t="s">
        <v>2</v>
      </c>
      <c r="F4" s="15" t="s">
        <v>82</v>
      </c>
      <c r="G4" s="15" t="s">
        <v>1</v>
      </c>
      <c r="H4" s="15" t="s">
        <v>4</v>
      </c>
      <c r="I4" s="15" t="s">
        <v>3</v>
      </c>
      <c r="J4" s="15" t="s">
        <v>5</v>
      </c>
      <c r="K4" s="15" t="s">
        <v>5</v>
      </c>
      <c r="L4" s="29" t="s">
        <v>6</v>
      </c>
      <c r="M4" s="29" t="s">
        <v>65</v>
      </c>
      <c r="N4" s="15" t="s">
        <v>7</v>
      </c>
      <c r="O4" s="28" t="s">
        <v>32</v>
      </c>
    </row>
    <row r="5" spans="1:17" ht="12.75">
      <c r="A5" s="113" t="s">
        <v>0</v>
      </c>
      <c r="B5" s="1"/>
      <c r="C5" s="146">
        <v>0</v>
      </c>
      <c r="D5" s="113">
        <v>1</v>
      </c>
      <c r="E5" s="3">
        <v>0</v>
      </c>
      <c r="G5" s="3">
        <f aca="true" t="shared" si="0" ref="G5:G11">+F5+E5</f>
        <v>0</v>
      </c>
      <c r="L5" s="3">
        <f aca="true" t="shared" si="1" ref="L5:L10">+H5+I5+K5+J5</f>
        <v>0</v>
      </c>
      <c r="N5" s="3">
        <f aca="true" t="shared" si="2" ref="N5:N10">+G5-L5-M5</f>
        <v>0</v>
      </c>
      <c r="O5" t="s">
        <v>0</v>
      </c>
      <c r="Q5">
        <f aca="true" t="shared" si="3" ref="Q5:Q10">IF(E5&gt;1,1,0)</f>
        <v>0</v>
      </c>
    </row>
    <row r="6" spans="2:17" ht="12.75">
      <c r="B6" s="1"/>
      <c r="C6" s="146">
        <f>+C5</f>
        <v>0</v>
      </c>
      <c r="D6" s="113">
        <v>2</v>
      </c>
      <c r="E6" s="3">
        <v>0</v>
      </c>
      <c r="G6" s="3">
        <f t="shared" si="0"/>
        <v>0</v>
      </c>
      <c r="L6" s="3">
        <f t="shared" si="1"/>
        <v>0</v>
      </c>
      <c r="N6" s="3">
        <f t="shared" si="2"/>
        <v>0</v>
      </c>
      <c r="Q6">
        <f t="shared" si="3"/>
        <v>0</v>
      </c>
    </row>
    <row r="7" spans="2:17" ht="12.75">
      <c r="B7" s="1"/>
      <c r="C7" s="146">
        <f>+C6</f>
        <v>0</v>
      </c>
      <c r="D7" s="113">
        <v>3</v>
      </c>
      <c r="E7" s="3">
        <f>+C7*B7</f>
        <v>0</v>
      </c>
      <c r="G7" s="3">
        <f t="shared" si="0"/>
        <v>0</v>
      </c>
      <c r="L7" s="3">
        <f t="shared" si="1"/>
        <v>0</v>
      </c>
      <c r="N7" s="3">
        <f t="shared" si="2"/>
        <v>0</v>
      </c>
      <c r="Q7">
        <f t="shared" si="3"/>
        <v>0</v>
      </c>
    </row>
    <row r="8" spans="2:17" ht="12.75">
      <c r="B8" s="1"/>
      <c r="C8" s="146">
        <f>+C7</f>
        <v>0</v>
      </c>
      <c r="D8" s="113">
        <v>4</v>
      </c>
      <c r="E8" s="3">
        <f>+C8*B8</f>
        <v>0</v>
      </c>
      <c r="G8" s="3">
        <f t="shared" si="0"/>
        <v>0</v>
      </c>
      <c r="L8" s="3">
        <f t="shared" si="1"/>
        <v>0</v>
      </c>
      <c r="N8" s="3">
        <f t="shared" si="2"/>
        <v>0</v>
      </c>
      <c r="Q8">
        <f t="shared" si="3"/>
        <v>0</v>
      </c>
    </row>
    <row r="9" spans="2:17" ht="12.75">
      <c r="B9" s="1"/>
      <c r="C9" s="146">
        <f>+C8</f>
        <v>0</v>
      </c>
      <c r="D9" s="113">
        <v>5</v>
      </c>
      <c r="E9" s="3">
        <f>+C9*B9</f>
        <v>0</v>
      </c>
      <c r="G9" s="3">
        <f t="shared" si="0"/>
        <v>0</v>
      </c>
      <c r="L9" s="3">
        <f t="shared" si="1"/>
        <v>0</v>
      </c>
      <c r="N9" s="3">
        <f t="shared" si="2"/>
        <v>0</v>
      </c>
      <c r="Q9">
        <f t="shared" si="3"/>
        <v>0</v>
      </c>
    </row>
    <row r="10" spans="2:17" ht="12.75">
      <c r="B10" s="1"/>
      <c r="C10" s="146">
        <f>+C9</f>
        <v>0</v>
      </c>
      <c r="D10" s="113">
        <v>6</v>
      </c>
      <c r="E10" s="3">
        <f>+C10*B10</f>
        <v>0</v>
      </c>
      <c r="G10" s="3">
        <f t="shared" si="0"/>
        <v>0</v>
      </c>
      <c r="L10" s="3">
        <f t="shared" si="1"/>
        <v>0</v>
      </c>
      <c r="N10" s="3">
        <f t="shared" si="2"/>
        <v>0</v>
      </c>
      <c r="Q10">
        <f t="shared" si="3"/>
        <v>0</v>
      </c>
    </row>
    <row r="11" spans="1:15" ht="13.5" thickBot="1">
      <c r="A11" s="113" t="s">
        <v>0</v>
      </c>
      <c r="B11" s="118">
        <f>+SUM(B5:B10)</f>
        <v>0</v>
      </c>
      <c r="C11" s="147"/>
      <c r="D11" s="116" t="s">
        <v>1</v>
      </c>
      <c r="E11" s="4">
        <f>SUM(E5:E10)</f>
        <v>0</v>
      </c>
      <c r="F11" s="4">
        <f>SUM(F5:F10)</f>
        <v>0</v>
      </c>
      <c r="G11" s="4">
        <f t="shared" si="0"/>
        <v>0</v>
      </c>
      <c r="H11" s="4">
        <f aca="true" t="shared" si="4" ref="H11:N11">SUM(H5:H10)</f>
        <v>0</v>
      </c>
      <c r="I11" s="4">
        <f t="shared" si="4"/>
        <v>0</v>
      </c>
      <c r="J11" s="4">
        <f t="shared" si="4"/>
        <v>0</v>
      </c>
      <c r="K11" s="4">
        <f t="shared" si="4"/>
        <v>0</v>
      </c>
      <c r="L11" s="4">
        <f t="shared" si="4"/>
        <v>0</v>
      </c>
      <c r="M11" s="4">
        <f t="shared" si="4"/>
        <v>0</v>
      </c>
      <c r="N11" s="4">
        <f t="shared" si="4"/>
        <v>0</v>
      </c>
      <c r="O11" t="s">
        <v>0</v>
      </c>
    </row>
    <row r="12" spans="2:3" ht="13.5" thickTop="1">
      <c r="B12" s="1"/>
      <c r="C12" s="146"/>
    </row>
    <row r="13" spans="1:15" s="12" customFormat="1" ht="12.75">
      <c r="A13" s="121" t="s">
        <v>32</v>
      </c>
      <c r="B13" s="117" t="s">
        <v>31</v>
      </c>
      <c r="C13" s="29"/>
      <c r="D13" s="115" t="s">
        <v>18</v>
      </c>
      <c r="E13" s="15" t="s">
        <v>2</v>
      </c>
      <c r="F13" s="15" t="s">
        <v>82</v>
      </c>
      <c r="G13" s="15" t="s">
        <v>1</v>
      </c>
      <c r="H13" s="15" t="s">
        <v>4</v>
      </c>
      <c r="I13" s="15" t="s">
        <v>3</v>
      </c>
      <c r="J13" s="15" t="s">
        <v>5</v>
      </c>
      <c r="K13" s="15" t="s">
        <v>5</v>
      </c>
      <c r="L13" s="29" t="s">
        <v>6</v>
      </c>
      <c r="M13" s="29" t="s">
        <v>65</v>
      </c>
      <c r="N13" s="15" t="s">
        <v>7</v>
      </c>
      <c r="O13" s="12" t="s">
        <v>32</v>
      </c>
    </row>
    <row r="14" spans="1:17" ht="12.75">
      <c r="A14" s="113" t="s">
        <v>9</v>
      </c>
      <c r="B14" s="1"/>
      <c r="C14" s="146">
        <f>+C10</f>
        <v>0</v>
      </c>
      <c r="D14" s="113">
        <v>1</v>
      </c>
      <c r="E14" s="3">
        <v>0</v>
      </c>
      <c r="G14" s="3">
        <f aca="true" t="shared" si="5" ref="G14:G20">+F14+E14</f>
        <v>0</v>
      </c>
      <c r="L14" s="3">
        <f aca="true" t="shared" si="6" ref="L14:L19">+H14+I14+K14+J14</f>
        <v>0</v>
      </c>
      <c r="N14" s="3">
        <f aca="true" t="shared" si="7" ref="N14:N19">+G14-L14-M14</f>
        <v>0</v>
      </c>
      <c r="O14" t="s">
        <v>9</v>
      </c>
      <c r="Q14">
        <f aca="true" t="shared" si="8" ref="Q14:Q19">IF(E14&gt;1,1,0)</f>
        <v>0</v>
      </c>
    </row>
    <row r="15" spans="2:17" ht="12.75">
      <c r="B15" s="1"/>
      <c r="C15" s="146">
        <f>+C14</f>
        <v>0</v>
      </c>
      <c r="D15" s="113">
        <v>2</v>
      </c>
      <c r="E15" s="3">
        <v>0</v>
      </c>
      <c r="G15" s="3">
        <f t="shared" si="5"/>
        <v>0</v>
      </c>
      <c r="L15" s="3">
        <f t="shared" si="6"/>
        <v>0</v>
      </c>
      <c r="N15" s="3">
        <f t="shared" si="7"/>
        <v>0</v>
      </c>
      <c r="Q15">
        <f t="shared" si="8"/>
        <v>0</v>
      </c>
    </row>
    <row r="16" spans="2:17" ht="12.75">
      <c r="B16" s="1"/>
      <c r="C16" s="146">
        <f>+C15</f>
        <v>0</v>
      </c>
      <c r="D16" s="113">
        <v>3</v>
      </c>
      <c r="E16" s="3">
        <f>+C16*B16</f>
        <v>0</v>
      </c>
      <c r="G16" s="3">
        <f t="shared" si="5"/>
        <v>0</v>
      </c>
      <c r="L16" s="3">
        <f t="shared" si="6"/>
        <v>0</v>
      </c>
      <c r="N16" s="3">
        <f t="shared" si="7"/>
        <v>0</v>
      </c>
      <c r="Q16">
        <f t="shared" si="8"/>
        <v>0</v>
      </c>
    </row>
    <row r="17" spans="2:17" ht="12.75">
      <c r="B17" s="1"/>
      <c r="C17" s="146">
        <f>+C16</f>
        <v>0</v>
      </c>
      <c r="D17" s="113">
        <v>4</v>
      </c>
      <c r="E17" s="3">
        <f>+C17*B17</f>
        <v>0</v>
      </c>
      <c r="G17" s="3">
        <f t="shared" si="5"/>
        <v>0</v>
      </c>
      <c r="L17" s="3">
        <f t="shared" si="6"/>
        <v>0</v>
      </c>
      <c r="N17" s="3">
        <f t="shared" si="7"/>
        <v>0</v>
      </c>
      <c r="Q17">
        <f t="shared" si="8"/>
        <v>0</v>
      </c>
    </row>
    <row r="18" spans="2:17" ht="12.75">
      <c r="B18" s="1"/>
      <c r="C18" s="146">
        <f>+C17</f>
        <v>0</v>
      </c>
      <c r="D18" s="113">
        <v>5</v>
      </c>
      <c r="E18" s="3">
        <f>+C18*B18</f>
        <v>0</v>
      </c>
      <c r="G18" s="3">
        <f t="shared" si="5"/>
        <v>0</v>
      </c>
      <c r="L18" s="3">
        <f t="shared" si="6"/>
        <v>0</v>
      </c>
      <c r="N18" s="3">
        <f t="shared" si="7"/>
        <v>0</v>
      </c>
      <c r="Q18">
        <f t="shared" si="8"/>
        <v>0</v>
      </c>
    </row>
    <row r="19" spans="2:17" ht="12.75">
      <c r="B19" s="1"/>
      <c r="C19" s="146">
        <f>+C18</f>
        <v>0</v>
      </c>
      <c r="D19" s="113">
        <v>6</v>
      </c>
      <c r="E19" s="3">
        <f>+C19*B19</f>
        <v>0</v>
      </c>
      <c r="G19" s="3">
        <f t="shared" si="5"/>
        <v>0</v>
      </c>
      <c r="L19" s="3">
        <f t="shared" si="6"/>
        <v>0</v>
      </c>
      <c r="N19" s="3">
        <f t="shared" si="7"/>
        <v>0</v>
      </c>
      <c r="Q19">
        <f t="shared" si="8"/>
        <v>0</v>
      </c>
    </row>
    <row r="20" spans="1:15" s="30" customFormat="1" ht="13.5" thickBot="1">
      <c r="A20" s="113" t="s">
        <v>9</v>
      </c>
      <c r="B20" s="118">
        <f>+SUM(B14:B19)</f>
        <v>0</v>
      </c>
      <c r="C20" s="147"/>
      <c r="D20" s="116" t="s">
        <v>1</v>
      </c>
      <c r="E20" s="4">
        <f>SUM(E14:E19)</f>
        <v>0</v>
      </c>
      <c r="F20" s="4">
        <f>SUM(F14:F19)</f>
        <v>0</v>
      </c>
      <c r="G20" s="4">
        <f t="shared" si="5"/>
        <v>0</v>
      </c>
      <c r="H20" s="31">
        <f aca="true" t="shared" si="9" ref="H20:N20">SUM(H14:H19)</f>
        <v>0</v>
      </c>
      <c r="I20" s="31">
        <f t="shared" si="9"/>
        <v>0</v>
      </c>
      <c r="J20" s="31">
        <f t="shared" si="9"/>
        <v>0</v>
      </c>
      <c r="K20" s="31">
        <f t="shared" si="9"/>
        <v>0</v>
      </c>
      <c r="L20" s="31">
        <f t="shared" si="9"/>
        <v>0</v>
      </c>
      <c r="M20" s="31">
        <f t="shared" si="9"/>
        <v>0</v>
      </c>
      <c r="N20" s="4">
        <f t="shared" si="9"/>
        <v>0</v>
      </c>
      <c r="O20" s="30" t="s">
        <v>9</v>
      </c>
    </row>
    <row r="21" spans="2:3" ht="13.5" thickTop="1">
      <c r="B21" s="1"/>
      <c r="C21" s="146"/>
    </row>
    <row r="22" spans="1:15" s="12" customFormat="1" ht="12.75">
      <c r="A22" s="121" t="s">
        <v>32</v>
      </c>
      <c r="B22" s="117" t="s">
        <v>31</v>
      </c>
      <c r="C22" s="29"/>
      <c r="D22" s="115" t="s">
        <v>18</v>
      </c>
      <c r="E22" s="15" t="s">
        <v>2</v>
      </c>
      <c r="F22" s="15" t="s">
        <v>82</v>
      </c>
      <c r="G22" s="15" t="s">
        <v>1</v>
      </c>
      <c r="H22" s="15" t="s">
        <v>4</v>
      </c>
      <c r="I22" s="15" t="s">
        <v>3</v>
      </c>
      <c r="J22" s="15" t="s">
        <v>5</v>
      </c>
      <c r="K22" s="15" t="s">
        <v>5</v>
      </c>
      <c r="L22" s="29" t="s">
        <v>6</v>
      </c>
      <c r="M22" s="29" t="s">
        <v>65</v>
      </c>
      <c r="N22" s="15" t="s">
        <v>7</v>
      </c>
      <c r="O22" s="12" t="s">
        <v>32</v>
      </c>
    </row>
    <row r="23" spans="1:17" ht="12.75">
      <c r="A23" s="113" t="s">
        <v>10</v>
      </c>
      <c r="B23" s="1"/>
      <c r="C23" s="146">
        <f>+C19</f>
        <v>0</v>
      </c>
      <c r="D23" s="113">
        <v>1</v>
      </c>
      <c r="E23" s="3">
        <v>0</v>
      </c>
      <c r="G23" s="3">
        <f aca="true" t="shared" si="10" ref="G23:G29">+F23+E23</f>
        <v>0</v>
      </c>
      <c r="L23" s="3">
        <f aca="true" t="shared" si="11" ref="L23:L28">+H23+I23+K23+J23</f>
        <v>0</v>
      </c>
      <c r="N23" s="3">
        <f aca="true" t="shared" si="12" ref="N23:N28">+G23-L23-M23</f>
        <v>0</v>
      </c>
      <c r="O23" t="s">
        <v>10</v>
      </c>
      <c r="Q23">
        <f aca="true" t="shared" si="13" ref="Q23:Q28">IF(E23&gt;1,1,0)</f>
        <v>0</v>
      </c>
    </row>
    <row r="24" spans="2:17" ht="12.75">
      <c r="B24" s="1"/>
      <c r="C24" s="146">
        <f>+C23</f>
        <v>0</v>
      </c>
      <c r="D24" s="113">
        <v>2</v>
      </c>
      <c r="E24" s="3">
        <v>0</v>
      </c>
      <c r="G24" s="3">
        <f t="shared" si="10"/>
        <v>0</v>
      </c>
      <c r="L24" s="3">
        <f t="shared" si="11"/>
        <v>0</v>
      </c>
      <c r="N24" s="3">
        <f t="shared" si="12"/>
        <v>0</v>
      </c>
      <c r="Q24">
        <f t="shared" si="13"/>
        <v>0</v>
      </c>
    </row>
    <row r="25" spans="2:17" ht="12.75">
      <c r="B25" s="1"/>
      <c r="C25" s="146">
        <f>+C24</f>
        <v>0</v>
      </c>
      <c r="D25" s="113">
        <v>3</v>
      </c>
      <c r="E25" s="3">
        <f>+C25*B25</f>
        <v>0</v>
      </c>
      <c r="G25" s="3">
        <f t="shared" si="10"/>
        <v>0</v>
      </c>
      <c r="L25" s="3">
        <f t="shared" si="11"/>
        <v>0</v>
      </c>
      <c r="N25" s="3">
        <f t="shared" si="12"/>
        <v>0</v>
      </c>
      <c r="Q25">
        <f t="shared" si="13"/>
        <v>0</v>
      </c>
    </row>
    <row r="26" spans="2:17" ht="12.75">
      <c r="B26" s="1"/>
      <c r="C26" s="146">
        <f>+C25</f>
        <v>0</v>
      </c>
      <c r="D26" s="113">
        <v>4</v>
      </c>
      <c r="E26" s="3">
        <f>+C26*B26</f>
        <v>0</v>
      </c>
      <c r="G26" s="3">
        <f t="shared" si="10"/>
        <v>0</v>
      </c>
      <c r="L26" s="3">
        <f t="shared" si="11"/>
        <v>0</v>
      </c>
      <c r="N26" s="3">
        <f t="shared" si="12"/>
        <v>0</v>
      </c>
      <c r="Q26">
        <f t="shared" si="13"/>
        <v>0</v>
      </c>
    </row>
    <row r="27" spans="2:17" ht="12.75">
      <c r="B27" s="1"/>
      <c r="C27" s="146">
        <f>+C26</f>
        <v>0</v>
      </c>
      <c r="D27" s="113">
        <v>5</v>
      </c>
      <c r="E27" s="3">
        <f>+C27*B27</f>
        <v>0</v>
      </c>
      <c r="G27" s="3">
        <f t="shared" si="10"/>
        <v>0</v>
      </c>
      <c r="L27" s="3">
        <f t="shared" si="11"/>
        <v>0</v>
      </c>
      <c r="N27" s="3">
        <f t="shared" si="12"/>
        <v>0</v>
      </c>
      <c r="Q27">
        <f t="shared" si="13"/>
        <v>0</v>
      </c>
    </row>
    <row r="28" spans="2:17" ht="12.75">
      <c r="B28" s="1"/>
      <c r="C28" s="146">
        <f>+C27</f>
        <v>0</v>
      </c>
      <c r="D28" s="113">
        <v>6</v>
      </c>
      <c r="E28" s="3">
        <f>+C28*B28</f>
        <v>0</v>
      </c>
      <c r="G28" s="3">
        <f t="shared" si="10"/>
        <v>0</v>
      </c>
      <c r="L28" s="3">
        <f t="shared" si="11"/>
        <v>0</v>
      </c>
      <c r="N28" s="3">
        <f t="shared" si="12"/>
        <v>0</v>
      </c>
      <c r="Q28">
        <f t="shared" si="13"/>
        <v>0</v>
      </c>
    </row>
    <row r="29" spans="1:15" ht="13.5" thickBot="1">
      <c r="A29" s="113" t="s">
        <v>10</v>
      </c>
      <c r="B29" s="118">
        <f>+SUM(B23:B28)</f>
        <v>0</v>
      </c>
      <c r="C29" s="147"/>
      <c r="D29" s="116" t="s">
        <v>1</v>
      </c>
      <c r="E29" s="4">
        <f>SUM(E23:E28)</f>
        <v>0</v>
      </c>
      <c r="F29" s="4">
        <f>SUM(F23:F28)</f>
        <v>0</v>
      </c>
      <c r="G29" s="4">
        <f t="shared" si="10"/>
        <v>0</v>
      </c>
      <c r="H29" s="4">
        <f aca="true" t="shared" si="14" ref="H29:N29">SUM(H23:H28)</f>
        <v>0</v>
      </c>
      <c r="I29" s="4">
        <f t="shared" si="14"/>
        <v>0</v>
      </c>
      <c r="J29" s="4">
        <f t="shared" si="14"/>
        <v>0</v>
      </c>
      <c r="K29" s="4">
        <f t="shared" si="14"/>
        <v>0</v>
      </c>
      <c r="L29" s="4">
        <f t="shared" si="14"/>
        <v>0</v>
      </c>
      <c r="M29" s="4">
        <f t="shared" si="14"/>
        <v>0</v>
      </c>
      <c r="N29" s="4">
        <f t="shared" si="14"/>
        <v>0</v>
      </c>
      <c r="O29" t="s">
        <v>10</v>
      </c>
    </row>
    <row r="30" spans="2:3" ht="13.5" thickTop="1">
      <c r="B30" s="1"/>
      <c r="C30" s="146"/>
    </row>
    <row r="31" spans="1:15" s="12" customFormat="1" ht="12.75">
      <c r="A31" s="121" t="s">
        <v>32</v>
      </c>
      <c r="B31" s="117" t="s">
        <v>31</v>
      </c>
      <c r="C31" s="29"/>
      <c r="D31" s="115" t="s">
        <v>18</v>
      </c>
      <c r="E31" s="15" t="s">
        <v>2</v>
      </c>
      <c r="F31" s="15" t="s">
        <v>82</v>
      </c>
      <c r="G31" s="15" t="s">
        <v>1</v>
      </c>
      <c r="H31" s="15" t="s">
        <v>4</v>
      </c>
      <c r="I31" s="15" t="s">
        <v>3</v>
      </c>
      <c r="J31" s="15" t="s">
        <v>5</v>
      </c>
      <c r="K31" s="15" t="s">
        <v>5</v>
      </c>
      <c r="L31" s="29" t="s">
        <v>6</v>
      </c>
      <c r="M31" s="29" t="s">
        <v>65</v>
      </c>
      <c r="N31" s="15" t="s">
        <v>7</v>
      </c>
      <c r="O31" s="12" t="s">
        <v>32</v>
      </c>
    </row>
    <row r="32" spans="1:17" ht="12.75">
      <c r="A32" s="113" t="s">
        <v>11</v>
      </c>
      <c r="B32" s="1"/>
      <c r="C32" s="146">
        <f>+C28</f>
        <v>0</v>
      </c>
      <c r="D32" s="113">
        <v>1</v>
      </c>
      <c r="E32" s="3">
        <v>0</v>
      </c>
      <c r="G32" s="3">
        <f aca="true" t="shared" si="15" ref="G32:G38">+F32+E32</f>
        <v>0</v>
      </c>
      <c r="L32" s="3">
        <f aca="true" t="shared" si="16" ref="L32:L37">+H32+I32+K32+J32</f>
        <v>0</v>
      </c>
      <c r="N32" s="3">
        <f aca="true" t="shared" si="17" ref="N32:N37">+G32-L32-M32</f>
        <v>0</v>
      </c>
      <c r="O32" t="s">
        <v>11</v>
      </c>
      <c r="Q32">
        <f aca="true" t="shared" si="18" ref="Q32:Q37">IF(E32&gt;1,1,0)</f>
        <v>0</v>
      </c>
    </row>
    <row r="33" spans="2:17" ht="12.75">
      <c r="B33" s="1"/>
      <c r="C33" s="146">
        <f>+C32</f>
        <v>0</v>
      </c>
      <c r="D33" s="113">
        <v>2</v>
      </c>
      <c r="E33" s="3">
        <v>0</v>
      </c>
      <c r="G33" s="3">
        <f t="shared" si="15"/>
        <v>0</v>
      </c>
      <c r="L33" s="3">
        <f t="shared" si="16"/>
        <v>0</v>
      </c>
      <c r="N33" s="3">
        <f t="shared" si="17"/>
        <v>0</v>
      </c>
      <c r="Q33">
        <f t="shared" si="18"/>
        <v>0</v>
      </c>
    </row>
    <row r="34" spans="2:17" ht="12.75">
      <c r="B34" s="1"/>
      <c r="C34" s="146">
        <f>+C33</f>
        <v>0</v>
      </c>
      <c r="D34" s="113">
        <v>3</v>
      </c>
      <c r="E34" s="3">
        <f>+C34*B34</f>
        <v>0</v>
      </c>
      <c r="G34" s="3">
        <f t="shared" si="15"/>
        <v>0</v>
      </c>
      <c r="L34" s="3">
        <f t="shared" si="16"/>
        <v>0</v>
      </c>
      <c r="N34" s="3">
        <f t="shared" si="17"/>
        <v>0</v>
      </c>
      <c r="Q34">
        <f t="shared" si="18"/>
        <v>0</v>
      </c>
    </row>
    <row r="35" spans="2:17" ht="12.75">
      <c r="B35" s="1"/>
      <c r="C35" s="146">
        <f>+C34</f>
        <v>0</v>
      </c>
      <c r="D35" s="113">
        <v>4</v>
      </c>
      <c r="E35" s="3">
        <f>+C35*B35</f>
        <v>0</v>
      </c>
      <c r="G35" s="3">
        <f t="shared" si="15"/>
        <v>0</v>
      </c>
      <c r="L35" s="3">
        <f t="shared" si="16"/>
        <v>0</v>
      </c>
      <c r="N35" s="3">
        <f t="shared" si="17"/>
        <v>0</v>
      </c>
      <c r="Q35">
        <f t="shared" si="18"/>
        <v>0</v>
      </c>
    </row>
    <row r="36" spans="2:17" ht="12.75">
      <c r="B36" s="1"/>
      <c r="C36" s="146">
        <f>+C35</f>
        <v>0</v>
      </c>
      <c r="D36" s="113">
        <v>5</v>
      </c>
      <c r="E36" s="3">
        <f>+C36*B36</f>
        <v>0</v>
      </c>
      <c r="G36" s="3">
        <f t="shared" si="15"/>
        <v>0</v>
      </c>
      <c r="L36" s="3">
        <f t="shared" si="16"/>
        <v>0</v>
      </c>
      <c r="N36" s="3">
        <f t="shared" si="17"/>
        <v>0</v>
      </c>
      <c r="Q36">
        <f t="shared" si="18"/>
        <v>0</v>
      </c>
    </row>
    <row r="37" spans="2:17" ht="12.75">
      <c r="B37" s="1"/>
      <c r="C37" s="146">
        <f>+C36</f>
        <v>0</v>
      </c>
      <c r="D37" s="113">
        <v>6</v>
      </c>
      <c r="E37" s="3">
        <f>+C37*B37</f>
        <v>0</v>
      </c>
      <c r="G37" s="3">
        <f t="shared" si="15"/>
        <v>0</v>
      </c>
      <c r="L37" s="3">
        <f t="shared" si="16"/>
        <v>0</v>
      </c>
      <c r="N37" s="3">
        <f t="shared" si="17"/>
        <v>0</v>
      </c>
      <c r="Q37">
        <f t="shared" si="18"/>
        <v>0</v>
      </c>
    </row>
    <row r="38" spans="1:15" ht="13.5" thickBot="1">
      <c r="A38" s="113" t="s">
        <v>11</v>
      </c>
      <c r="B38" s="118">
        <f>+SUM(B32:B37)</f>
        <v>0</v>
      </c>
      <c r="C38" s="147"/>
      <c r="D38" s="116" t="s">
        <v>1</v>
      </c>
      <c r="E38" s="4">
        <f>SUM(E32:E37)</f>
        <v>0</v>
      </c>
      <c r="F38" s="4">
        <f>SUM(F32:F37)</f>
        <v>0</v>
      </c>
      <c r="G38" s="4">
        <f t="shared" si="15"/>
        <v>0</v>
      </c>
      <c r="H38" s="4">
        <f aca="true" t="shared" si="19" ref="H38:N38">SUM(H32:H37)</f>
        <v>0</v>
      </c>
      <c r="I38" s="4">
        <f t="shared" si="19"/>
        <v>0</v>
      </c>
      <c r="J38" s="4">
        <f t="shared" si="19"/>
        <v>0</v>
      </c>
      <c r="K38" s="4">
        <f t="shared" si="19"/>
        <v>0</v>
      </c>
      <c r="L38" s="4">
        <f t="shared" si="19"/>
        <v>0</v>
      </c>
      <c r="M38" s="4">
        <f t="shared" si="19"/>
        <v>0</v>
      </c>
      <c r="N38" s="4">
        <f t="shared" si="19"/>
        <v>0</v>
      </c>
      <c r="O38" t="s">
        <v>11</v>
      </c>
    </row>
    <row r="39" spans="2:3" ht="13.5" thickTop="1">
      <c r="B39" s="1"/>
      <c r="C39" s="146"/>
    </row>
    <row r="40" spans="1:15" s="12" customFormat="1" ht="12.75">
      <c r="A40" s="121" t="s">
        <v>32</v>
      </c>
      <c r="B40" s="117" t="s">
        <v>31</v>
      </c>
      <c r="C40" s="29"/>
      <c r="D40" s="115" t="s">
        <v>18</v>
      </c>
      <c r="E40" s="15" t="s">
        <v>2</v>
      </c>
      <c r="F40" s="15" t="s">
        <v>82</v>
      </c>
      <c r="G40" s="15" t="s">
        <v>1</v>
      </c>
      <c r="H40" s="15" t="s">
        <v>4</v>
      </c>
      <c r="I40" s="15" t="s">
        <v>3</v>
      </c>
      <c r="J40" s="15" t="s">
        <v>5</v>
      </c>
      <c r="K40" s="15" t="s">
        <v>5</v>
      </c>
      <c r="L40" s="29" t="s">
        <v>6</v>
      </c>
      <c r="M40" s="29" t="s">
        <v>65</v>
      </c>
      <c r="N40" s="15" t="s">
        <v>7</v>
      </c>
      <c r="O40" s="12" t="s">
        <v>32</v>
      </c>
    </row>
    <row r="41" spans="1:17" ht="12.75">
      <c r="A41" s="113" t="s">
        <v>12</v>
      </c>
      <c r="B41" s="1"/>
      <c r="C41" s="146">
        <f>+C37</f>
        <v>0</v>
      </c>
      <c r="D41" s="113">
        <v>1</v>
      </c>
      <c r="E41" s="3">
        <v>0</v>
      </c>
      <c r="G41" s="3">
        <f aca="true" t="shared" si="20" ref="G41:G47">+F41+E41</f>
        <v>0</v>
      </c>
      <c r="L41" s="3">
        <f aca="true" t="shared" si="21" ref="L41:L46">+H41+I41+K41+J41</f>
        <v>0</v>
      </c>
      <c r="N41" s="3">
        <f aca="true" t="shared" si="22" ref="N41:N46">+G41-L41-M41</f>
        <v>0</v>
      </c>
      <c r="O41" t="s">
        <v>12</v>
      </c>
      <c r="Q41">
        <f aca="true" t="shared" si="23" ref="Q41:Q46">IF(E41&gt;1,1,0)</f>
        <v>0</v>
      </c>
    </row>
    <row r="42" spans="2:17" ht="12.75">
      <c r="B42" s="1"/>
      <c r="C42" s="146">
        <f>+C41</f>
        <v>0</v>
      </c>
      <c r="D42" s="113">
        <v>2</v>
      </c>
      <c r="E42" s="3">
        <v>0</v>
      </c>
      <c r="G42" s="3">
        <f t="shared" si="20"/>
        <v>0</v>
      </c>
      <c r="L42" s="3">
        <f t="shared" si="21"/>
        <v>0</v>
      </c>
      <c r="N42" s="3">
        <f t="shared" si="22"/>
        <v>0</v>
      </c>
      <c r="Q42">
        <f t="shared" si="23"/>
        <v>0</v>
      </c>
    </row>
    <row r="43" spans="2:17" ht="12.75">
      <c r="B43" s="1"/>
      <c r="C43" s="146">
        <f>+C42</f>
        <v>0</v>
      </c>
      <c r="D43" s="113">
        <v>3</v>
      </c>
      <c r="E43" s="3">
        <f>+C43*B43</f>
        <v>0</v>
      </c>
      <c r="G43" s="3">
        <f t="shared" si="20"/>
        <v>0</v>
      </c>
      <c r="L43" s="3">
        <f t="shared" si="21"/>
        <v>0</v>
      </c>
      <c r="N43" s="3">
        <f t="shared" si="22"/>
        <v>0</v>
      </c>
      <c r="Q43">
        <f t="shared" si="23"/>
        <v>0</v>
      </c>
    </row>
    <row r="44" spans="2:17" ht="12.75">
      <c r="B44" s="1"/>
      <c r="C44" s="146">
        <f>+C43</f>
        <v>0</v>
      </c>
      <c r="D44" s="113">
        <v>4</v>
      </c>
      <c r="E44" s="3">
        <f>+C44*B44</f>
        <v>0</v>
      </c>
      <c r="G44" s="3">
        <f t="shared" si="20"/>
        <v>0</v>
      </c>
      <c r="L44" s="3">
        <f t="shared" si="21"/>
        <v>0</v>
      </c>
      <c r="N44" s="3">
        <f t="shared" si="22"/>
        <v>0</v>
      </c>
      <c r="Q44">
        <f t="shared" si="23"/>
        <v>0</v>
      </c>
    </row>
    <row r="45" spans="2:17" ht="12.75">
      <c r="B45" s="1"/>
      <c r="C45" s="146">
        <f>+C44</f>
        <v>0</v>
      </c>
      <c r="D45" s="113">
        <v>5</v>
      </c>
      <c r="E45" s="3">
        <f>+C45*B45</f>
        <v>0</v>
      </c>
      <c r="G45" s="3">
        <f t="shared" si="20"/>
        <v>0</v>
      </c>
      <c r="L45" s="3">
        <f t="shared" si="21"/>
        <v>0</v>
      </c>
      <c r="N45" s="3">
        <f t="shared" si="22"/>
        <v>0</v>
      </c>
      <c r="Q45">
        <f t="shared" si="23"/>
        <v>0</v>
      </c>
    </row>
    <row r="46" spans="2:17" ht="12.75">
      <c r="B46" s="1"/>
      <c r="C46" s="146">
        <f>+C45</f>
        <v>0</v>
      </c>
      <c r="D46" s="113">
        <v>6</v>
      </c>
      <c r="E46" s="3">
        <f>+C46*B46</f>
        <v>0</v>
      </c>
      <c r="G46" s="3">
        <f t="shared" si="20"/>
        <v>0</v>
      </c>
      <c r="L46" s="3">
        <f t="shared" si="21"/>
        <v>0</v>
      </c>
      <c r="N46" s="3">
        <f t="shared" si="22"/>
        <v>0</v>
      </c>
      <c r="Q46">
        <f t="shared" si="23"/>
        <v>0</v>
      </c>
    </row>
    <row r="47" spans="1:15" ht="13.5" thickBot="1">
      <c r="A47" s="113" t="s">
        <v>12</v>
      </c>
      <c r="B47" s="118">
        <f>+SUM(B41:B46)</f>
        <v>0</v>
      </c>
      <c r="C47" s="147"/>
      <c r="D47" s="116" t="s">
        <v>1</v>
      </c>
      <c r="E47" s="4">
        <f>SUM(E41:E46)</f>
        <v>0</v>
      </c>
      <c r="F47" s="4">
        <f>SUM(F41:F46)</f>
        <v>0</v>
      </c>
      <c r="G47" s="4">
        <f t="shared" si="20"/>
        <v>0</v>
      </c>
      <c r="H47" s="4">
        <f aca="true" t="shared" si="24" ref="H47:N47">SUM(H41:H46)</f>
        <v>0</v>
      </c>
      <c r="I47" s="4">
        <f t="shared" si="24"/>
        <v>0</v>
      </c>
      <c r="J47" s="4">
        <f t="shared" si="24"/>
        <v>0</v>
      </c>
      <c r="K47" s="4">
        <f t="shared" si="24"/>
        <v>0</v>
      </c>
      <c r="L47" s="4">
        <f t="shared" si="24"/>
        <v>0</v>
      </c>
      <c r="M47" s="4">
        <f t="shared" si="24"/>
        <v>0</v>
      </c>
      <c r="N47" s="4">
        <f t="shared" si="24"/>
        <v>0</v>
      </c>
      <c r="O47" t="s">
        <v>12</v>
      </c>
    </row>
    <row r="48" spans="2:3" ht="13.5" thickTop="1">
      <c r="B48" s="1"/>
      <c r="C48" s="146"/>
    </row>
    <row r="49" spans="1:15" s="12" customFormat="1" ht="12.75">
      <c r="A49" s="121" t="s">
        <v>32</v>
      </c>
      <c r="B49" s="117" t="s">
        <v>31</v>
      </c>
      <c r="C49" s="29"/>
      <c r="D49" s="115" t="s">
        <v>18</v>
      </c>
      <c r="E49" s="15" t="s">
        <v>2</v>
      </c>
      <c r="F49" s="15" t="s">
        <v>82</v>
      </c>
      <c r="G49" s="15" t="s">
        <v>1</v>
      </c>
      <c r="H49" s="15" t="s">
        <v>4</v>
      </c>
      <c r="I49" s="15" t="s">
        <v>3</v>
      </c>
      <c r="J49" s="15" t="s">
        <v>5</v>
      </c>
      <c r="K49" s="15" t="s">
        <v>5</v>
      </c>
      <c r="L49" s="29" t="s">
        <v>6</v>
      </c>
      <c r="M49" s="29" t="s">
        <v>65</v>
      </c>
      <c r="N49" s="15" t="s">
        <v>7</v>
      </c>
      <c r="O49" s="12" t="s">
        <v>32</v>
      </c>
    </row>
    <row r="50" spans="1:17" ht="12.75">
      <c r="A50" s="113" t="s">
        <v>13</v>
      </c>
      <c r="B50" s="1"/>
      <c r="C50" s="146">
        <f>+C46</f>
        <v>0</v>
      </c>
      <c r="D50" s="113">
        <v>1</v>
      </c>
      <c r="E50" s="3">
        <v>0</v>
      </c>
      <c r="G50" s="3">
        <f aca="true" t="shared" si="25" ref="G50:G56">+F50+E50</f>
        <v>0</v>
      </c>
      <c r="L50" s="3">
        <f aca="true" t="shared" si="26" ref="L50:L55">+H50+I50+K50+J50</f>
        <v>0</v>
      </c>
      <c r="N50" s="3">
        <f aca="true" t="shared" si="27" ref="N50:N55">+G50-L50-M50</f>
        <v>0</v>
      </c>
      <c r="O50" t="s">
        <v>13</v>
      </c>
      <c r="Q50">
        <f aca="true" t="shared" si="28" ref="Q50:Q55">IF(E50&gt;1,1,0)</f>
        <v>0</v>
      </c>
    </row>
    <row r="51" spans="2:17" ht="12.75">
      <c r="B51" s="1"/>
      <c r="C51" s="146">
        <f>+C50</f>
        <v>0</v>
      </c>
      <c r="D51" s="113">
        <v>2</v>
      </c>
      <c r="E51" s="3">
        <v>0</v>
      </c>
      <c r="G51" s="3">
        <f t="shared" si="25"/>
        <v>0</v>
      </c>
      <c r="L51" s="3">
        <f t="shared" si="26"/>
        <v>0</v>
      </c>
      <c r="N51" s="3">
        <f t="shared" si="27"/>
        <v>0</v>
      </c>
      <c r="Q51">
        <f t="shared" si="28"/>
        <v>0</v>
      </c>
    </row>
    <row r="52" spans="2:17" ht="12.75">
      <c r="B52" s="1"/>
      <c r="C52" s="146">
        <f>+C51</f>
        <v>0</v>
      </c>
      <c r="D52" s="113">
        <v>3</v>
      </c>
      <c r="E52" s="3">
        <f>+C52*B52</f>
        <v>0</v>
      </c>
      <c r="G52" s="3">
        <f t="shared" si="25"/>
        <v>0</v>
      </c>
      <c r="L52" s="3">
        <f t="shared" si="26"/>
        <v>0</v>
      </c>
      <c r="N52" s="3">
        <f t="shared" si="27"/>
        <v>0</v>
      </c>
      <c r="Q52">
        <f t="shared" si="28"/>
        <v>0</v>
      </c>
    </row>
    <row r="53" spans="2:17" ht="12.75">
      <c r="B53" s="1"/>
      <c r="C53" s="146">
        <f>+C52</f>
        <v>0</v>
      </c>
      <c r="D53" s="113">
        <v>4</v>
      </c>
      <c r="E53" s="3">
        <f>+C53*B53</f>
        <v>0</v>
      </c>
      <c r="G53" s="3">
        <f t="shared" si="25"/>
        <v>0</v>
      </c>
      <c r="L53" s="3">
        <f t="shared" si="26"/>
        <v>0</v>
      </c>
      <c r="N53" s="3">
        <f t="shared" si="27"/>
        <v>0</v>
      </c>
      <c r="Q53">
        <f t="shared" si="28"/>
        <v>0</v>
      </c>
    </row>
    <row r="54" spans="2:17" ht="12.75">
      <c r="B54" s="1"/>
      <c r="C54" s="146">
        <f>+C53</f>
        <v>0</v>
      </c>
      <c r="D54" s="113">
        <v>5</v>
      </c>
      <c r="E54" s="3">
        <f>+C54*B54</f>
        <v>0</v>
      </c>
      <c r="G54" s="3">
        <f t="shared" si="25"/>
        <v>0</v>
      </c>
      <c r="L54" s="3">
        <f t="shared" si="26"/>
        <v>0</v>
      </c>
      <c r="N54" s="3">
        <f t="shared" si="27"/>
        <v>0</v>
      </c>
      <c r="Q54">
        <f t="shared" si="28"/>
        <v>0</v>
      </c>
    </row>
    <row r="55" spans="2:17" ht="12.75">
      <c r="B55" s="1"/>
      <c r="C55" s="146">
        <f>+C54</f>
        <v>0</v>
      </c>
      <c r="D55" s="113">
        <v>6</v>
      </c>
      <c r="E55" s="3">
        <f>+C55*B55</f>
        <v>0</v>
      </c>
      <c r="G55" s="3">
        <f t="shared" si="25"/>
        <v>0</v>
      </c>
      <c r="L55" s="3">
        <f t="shared" si="26"/>
        <v>0</v>
      </c>
      <c r="N55" s="3">
        <f t="shared" si="27"/>
        <v>0</v>
      </c>
      <c r="Q55">
        <f t="shared" si="28"/>
        <v>0</v>
      </c>
    </row>
    <row r="56" spans="1:15" ht="13.5" thickBot="1">
      <c r="A56" s="113" t="s">
        <v>13</v>
      </c>
      <c r="B56" s="118">
        <f>+SUM(B50:B55)</f>
        <v>0</v>
      </c>
      <c r="C56" s="147"/>
      <c r="D56" s="116" t="s">
        <v>1</v>
      </c>
      <c r="E56" s="4">
        <f>SUM(E50:E55)</f>
        <v>0</v>
      </c>
      <c r="F56" s="4">
        <f>SUM(F50:F55)</f>
        <v>0</v>
      </c>
      <c r="G56" s="4">
        <f t="shared" si="25"/>
        <v>0</v>
      </c>
      <c r="H56" s="4">
        <f aca="true" t="shared" si="29" ref="H56:N56">SUM(H50:H55)</f>
        <v>0</v>
      </c>
      <c r="I56" s="4">
        <f t="shared" si="29"/>
        <v>0</v>
      </c>
      <c r="J56" s="4">
        <f t="shared" si="29"/>
        <v>0</v>
      </c>
      <c r="K56" s="4">
        <f t="shared" si="29"/>
        <v>0</v>
      </c>
      <c r="L56" s="4">
        <f t="shared" si="29"/>
        <v>0</v>
      </c>
      <c r="M56" s="4">
        <f t="shared" si="29"/>
        <v>0</v>
      </c>
      <c r="N56" s="4">
        <f t="shared" si="29"/>
        <v>0</v>
      </c>
      <c r="O56" t="s">
        <v>13</v>
      </c>
    </row>
    <row r="57" spans="2:3" ht="13.5" thickTop="1">
      <c r="B57" s="1"/>
      <c r="C57" s="146"/>
    </row>
    <row r="58" spans="1:15" s="12" customFormat="1" ht="12.75">
      <c r="A58" s="121" t="s">
        <v>32</v>
      </c>
      <c r="B58" s="117" t="s">
        <v>31</v>
      </c>
      <c r="C58" s="29"/>
      <c r="D58" s="115" t="s">
        <v>18</v>
      </c>
      <c r="E58" s="15" t="s">
        <v>2</v>
      </c>
      <c r="F58" s="15" t="s">
        <v>82</v>
      </c>
      <c r="G58" s="15" t="s">
        <v>1</v>
      </c>
      <c r="H58" s="15" t="s">
        <v>4</v>
      </c>
      <c r="I58" s="15" t="s">
        <v>3</v>
      </c>
      <c r="J58" s="15" t="s">
        <v>5</v>
      </c>
      <c r="K58" s="15" t="s">
        <v>5</v>
      </c>
      <c r="L58" s="29" t="s">
        <v>6</v>
      </c>
      <c r="M58" s="29" t="s">
        <v>65</v>
      </c>
      <c r="N58" s="15" t="s">
        <v>7</v>
      </c>
      <c r="O58" s="12" t="s">
        <v>32</v>
      </c>
    </row>
    <row r="59" spans="1:17" ht="12.75">
      <c r="A59" s="113" t="s">
        <v>24</v>
      </c>
      <c r="B59" s="1"/>
      <c r="C59" s="146">
        <f>+C55</f>
        <v>0</v>
      </c>
      <c r="D59" s="113">
        <v>1</v>
      </c>
      <c r="E59" s="3">
        <v>0</v>
      </c>
      <c r="G59" s="3">
        <f aca="true" t="shared" si="30" ref="G59:G65">+F59+E59</f>
        <v>0</v>
      </c>
      <c r="L59" s="3">
        <f aca="true" t="shared" si="31" ref="L59:L64">+H59+I59+K59+J59</f>
        <v>0</v>
      </c>
      <c r="N59" s="3">
        <f aca="true" t="shared" si="32" ref="N59:N64">+G59-L59-M59</f>
        <v>0</v>
      </c>
      <c r="O59" t="s">
        <v>24</v>
      </c>
      <c r="Q59">
        <f aca="true" t="shared" si="33" ref="Q59:Q64">IF(E59&gt;1,1,0)</f>
        <v>0</v>
      </c>
    </row>
    <row r="60" spans="2:17" ht="12.75">
      <c r="B60" s="1"/>
      <c r="C60" s="146">
        <f>+C59</f>
        <v>0</v>
      </c>
      <c r="D60" s="113">
        <v>2</v>
      </c>
      <c r="E60" s="3">
        <v>0</v>
      </c>
      <c r="G60" s="3">
        <f t="shared" si="30"/>
        <v>0</v>
      </c>
      <c r="L60" s="3">
        <f t="shared" si="31"/>
        <v>0</v>
      </c>
      <c r="N60" s="3">
        <f t="shared" si="32"/>
        <v>0</v>
      </c>
      <c r="Q60">
        <f t="shared" si="33"/>
        <v>0</v>
      </c>
    </row>
    <row r="61" spans="2:17" ht="12.75">
      <c r="B61" s="1"/>
      <c r="C61" s="146">
        <f>+C60</f>
        <v>0</v>
      </c>
      <c r="D61" s="113">
        <v>3</v>
      </c>
      <c r="E61" s="3">
        <f>+C61*B61</f>
        <v>0</v>
      </c>
      <c r="G61" s="3">
        <f t="shared" si="30"/>
        <v>0</v>
      </c>
      <c r="L61" s="3">
        <f t="shared" si="31"/>
        <v>0</v>
      </c>
      <c r="N61" s="3">
        <f t="shared" si="32"/>
        <v>0</v>
      </c>
      <c r="Q61">
        <f t="shared" si="33"/>
        <v>0</v>
      </c>
    </row>
    <row r="62" spans="2:17" ht="12.75">
      <c r="B62" s="1"/>
      <c r="C62" s="146">
        <f>+C61</f>
        <v>0</v>
      </c>
      <c r="D62" s="113">
        <v>4</v>
      </c>
      <c r="E62" s="3">
        <f>+C62*B62</f>
        <v>0</v>
      </c>
      <c r="G62" s="3">
        <f t="shared" si="30"/>
        <v>0</v>
      </c>
      <c r="L62" s="3">
        <f t="shared" si="31"/>
        <v>0</v>
      </c>
      <c r="N62" s="3">
        <f t="shared" si="32"/>
        <v>0</v>
      </c>
      <c r="Q62">
        <f t="shared" si="33"/>
        <v>0</v>
      </c>
    </row>
    <row r="63" spans="2:17" ht="12.75">
      <c r="B63" s="1"/>
      <c r="C63" s="146">
        <f>+C62</f>
        <v>0</v>
      </c>
      <c r="D63" s="113">
        <v>5</v>
      </c>
      <c r="E63" s="3">
        <f>+C63*B63</f>
        <v>0</v>
      </c>
      <c r="G63" s="3">
        <f t="shared" si="30"/>
        <v>0</v>
      </c>
      <c r="L63" s="3">
        <f t="shared" si="31"/>
        <v>0</v>
      </c>
      <c r="N63" s="3">
        <f t="shared" si="32"/>
        <v>0</v>
      </c>
      <c r="Q63">
        <f t="shared" si="33"/>
        <v>0</v>
      </c>
    </row>
    <row r="64" spans="2:17" ht="12.75">
      <c r="B64" s="1"/>
      <c r="C64" s="146">
        <f>+C63</f>
        <v>0</v>
      </c>
      <c r="D64" s="113">
        <v>6</v>
      </c>
      <c r="E64" s="3">
        <f>+C64*B64</f>
        <v>0</v>
      </c>
      <c r="G64" s="3">
        <f t="shared" si="30"/>
        <v>0</v>
      </c>
      <c r="L64" s="3">
        <f t="shared" si="31"/>
        <v>0</v>
      </c>
      <c r="N64" s="3">
        <f t="shared" si="32"/>
        <v>0</v>
      </c>
      <c r="Q64">
        <f t="shared" si="33"/>
        <v>0</v>
      </c>
    </row>
    <row r="65" spans="1:15" ht="13.5" thickBot="1">
      <c r="A65" s="113" t="s">
        <v>24</v>
      </c>
      <c r="B65" s="118">
        <f>+SUM(B59:B64)</f>
        <v>0</v>
      </c>
      <c r="C65" s="147"/>
      <c r="D65" s="116" t="s">
        <v>1</v>
      </c>
      <c r="E65" s="4">
        <f>SUM(E59:E64)</f>
        <v>0</v>
      </c>
      <c r="F65" s="4">
        <f>SUM(F59:F64)</f>
        <v>0</v>
      </c>
      <c r="G65" s="4">
        <f t="shared" si="30"/>
        <v>0</v>
      </c>
      <c r="H65" s="4">
        <f aca="true" t="shared" si="34" ref="H65:N65">SUM(H59:H64)</f>
        <v>0</v>
      </c>
      <c r="I65" s="4">
        <f t="shared" si="34"/>
        <v>0</v>
      </c>
      <c r="J65" s="4">
        <f t="shared" si="34"/>
        <v>0</v>
      </c>
      <c r="K65" s="4">
        <f t="shared" si="34"/>
        <v>0</v>
      </c>
      <c r="L65" s="4">
        <f t="shared" si="34"/>
        <v>0</v>
      </c>
      <c r="M65" s="4">
        <f t="shared" si="34"/>
        <v>0</v>
      </c>
      <c r="N65" s="4">
        <f t="shared" si="34"/>
        <v>0</v>
      </c>
      <c r="O65" t="s">
        <v>24</v>
      </c>
    </row>
    <row r="66" spans="2:3" ht="13.5" thickTop="1">
      <c r="B66" s="1"/>
      <c r="C66" s="146"/>
    </row>
    <row r="67" spans="1:15" s="12" customFormat="1" ht="12.75">
      <c r="A67" s="121" t="s">
        <v>32</v>
      </c>
      <c r="B67" s="117" t="s">
        <v>31</v>
      </c>
      <c r="C67" s="29"/>
      <c r="D67" s="115" t="s">
        <v>18</v>
      </c>
      <c r="E67" s="15" t="s">
        <v>2</v>
      </c>
      <c r="F67" s="15" t="s">
        <v>82</v>
      </c>
      <c r="G67" s="15" t="s">
        <v>1</v>
      </c>
      <c r="H67" s="15" t="s">
        <v>4</v>
      </c>
      <c r="I67" s="15" t="s">
        <v>3</v>
      </c>
      <c r="J67" s="15" t="s">
        <v>5</v>
      </c>
      <c r="K67" s="15" t="s">
        <v>5</v>
      </c>
      <c r="L67" s="29" t="s">
        <v>6</v>
      </c>
      <c r="M67" s="29" t="s">
        <v>65</v>
      </c>
      <c r="N67" s="15" t="s">
        <v>7</v>
      </c>
      <c r="O67" s="12" t="s">
        <v>32</v>
      </c>
    </row>
    <row r="68" spans="1:17" ht="12.75">
      <c r="A68" s="113" t="s">
        <v>14</v>
      </c>
      <c r="B68" s="1"/>
      <c r="C68" s="146">
        <f>+C64</f>
        <v>0</v>
      </c>
      <c r="D68" s="113">
        <v>1</v>
      </c>
      <c r="E68" s="3">
        <v>0</v>
      </c>
      <c r="G68" s="3">
        <f aca="true" t="shared" si="35" ref="G68:G74">+F68+E68</f>
        <v>0</v>
      </c>
      <c r="L68" s="3">
        <f aca="true" t="shared" si="36" ref="L68:L73">+H68+I68+K68+J68</f>
        <v>0</v>
      </c>
      <c r="N68" s="3">
        <f aca="true" t="shared" si="37" ref="N68:N73">+G68-L68-M68</f>
        <v>0</v>
      </c>
      <c r="O68" t="s">
        <v>14</v>
      </c>
      <c r="Q68">
        <f aca="true" t="shared" si="38" ref="Q68:Q73">IF(E68&gt;1,1,0)</f>
        <v>0</v>
      </c>
    </row>
    <row r="69" spans="2:17" ht="12.75">
      <c r="B69" s="1"/>
      <c r="C69" s="146">
        <f>+C68</f>
        <v>0</v>
      </c>
      <c r="D69" s="113">
        <v>2</v>
      </c>
      <c r="E69" s="3">
        <v>0</v>
      </c>
      <c r="G69" s="3">
        <f t="shared" si="35"/>
        <v>0</v>
      </c>
      <c r="L69" s="3">
        <f t="shared" si="36"/>
        <v>0</v>
      </c>
      <c r="N69" s="3">
        <f t="shared" si="37"/>
        <v>0</v>
      </c>
      <c r="Q69">
        <f t="shared" si="38"/>
        <v>0</v>
      </c>
    </row>
    <row r="70" spans="2:17" ht="12.75">
      <c r="B70" s="1"/>
      <c r="C70" s="146">
        <f>+C69</f>
        <v>0</v>
      </c>
      <c r="D70" s="113">
        <v>3</v>
      </c>
      <c r="E70" s="3">
        <f>+C70*B70</f>
        <v>0</v>
      </c>
      <c r="G70" s="3">
        <f t="shared" si="35"/>
        <v>0</v>
      </c>
      <c r="L70" s="3">
        <f t="shared" si="36"/>
        <v>0</v>
      </c>
      <c r="N70" s="3">
        <f t="shared" si="37"/>
        <v>0</v>
      </c>
      <c r="Q70">
        <f t="shared" si="38"/>
        <v>0</v>
      </c>
    </row>
    <row r="71" spans="2:17" ht="12.75">
      <c r="B71" s="1"/>
      <c r="C71" s="146">
        <f>+C70</f>
        <v>0</v>
      </c>
      <c r="D71" s="113">
        <v>4</v>
      </c>
      <c r="E71" s="3">
        <f>+C71*B71</f>
        <v>0</v>
      </c>
      <c r="G71" s="3">
        <f t="shared" si="35"/>
        <v>0</v>
      </c>
      <c r="L71" s="3">
        <f t="shared" si="36"/>
        <v>0</v>
      </c>
      <c r="N71" s="3">
        <f t="shared" si="37"/>
        <v>0</v>
      </c>
      <c r="Q71">
        <f t="shared" si="38"/>
        <v>0</v>
      </c>
    </row>
    <row r="72" spans="2:17" ht="12.75">
      <c r="B72" s="1"/>
      <c r="C72" s="146">
        <f>+C71</f>
        <v>0</v>
      </c>
      <c r="D72" s="113">
        <v>5</v>
      </c>
      <c r="E72" s="3">
        <f>+C72*B72</f>
        <v>0</v>
      </c>
      <c r="G72" s="3">
        <f t="shared" si="35"/>
        <v>0</v>
      </c>
      <c r="L72" s="3">
        <f t="shared" si="36"/>
        <v>0</v>
      </c>
      <c r="N72" s="3">
        <f t="shared" si="37"/>
        <v>0</v>
      </c>
      <c r="Q72">
        <f t="shared" si="38"/>
        <v>0</v>
      </c>
    </row>
    <row r="73" spans="2:17" ht="12.75">
      <c r="B73" s="1"/>
      <c r="C73" s="146">
        <f>+C72</f>
        <v>0</v>
      </c>
      <c r="D73" s="113">
        <v>6</v>
      </c>
      <c r="E73" s="3">
        <f>+C73*B73</f>
        <v>0</v>
      </c>
      <c r="G73" s="3">
        <f t="shared" si="35"/>
        <v>0</v>
      </c>
      <c r="L73" s="3">
        <f t="shared" si="36"/>
        <v>0</v>
      </c>
      <c r="N73" s="3">
        <f t="shared" si="37"/>
        <v>0</v>
      </c>
      <c r="Q73">
        <f t="shared" si="38"/>
        <v>0</v>
      </c>
    </row>
    <row r="74" spans="1:17" ht="13.5" thickBot="1">
      <c r="A74" s="113" t="s">
        <v>14</v>
      </c>
      <c r="B74" s="118">
        <f>+SUM(B68:B73)</f>
        <v>0</v>
      </c>
      <c r="C74" s="147"/>
      <c r="D74" s="116" t="s">
        <v>1</v>
      </c>
      <c r="E74" s="4">
        <f>SUM(E68:E73)</f>
        <v>0</v>
      </c>
      <c r="F74" s="4">
        <f>SUM(F68:F73)</f>
        <v>0</v>
      </c>
      <c r="G74" s="4">
        <f t="shared" si="35"/>
        <v>0</v>
      </c>
      <c r="H74" s="4">
        <f aca="true" t="shared" si="39" ref="H74:N74">SUM(H68:H73)</f>
        <v>0</v>
      </c>
      <c r="I74" s="4">
        <f t="shared" si="39"/>
        <v>0</v>
      </c>
      <c r="J74" s="4">
        <f t="shared" si="39"/>
        <v>0</v>
      </c>
      <c r="K74" s="4">
        <f t="shared" si="39"/>
        <v>0</v>
      </c>
      <c r="L74" s="4">
        <f t="shared" si="39"/>
        <v>0</v>
      </c>
      <c r="M74" s="4">
        <f t="shared" si="39"/>
        <v>0</v>
      </c>
      <c r="N74" s="4">
        <f t="shared" si="39"/>
        <v>0</v>
      </c>
      <c r="O74" t="s">
        <v>14</v>
      </c>
      <c r="Q74" s="30"/>
    </row>
    <row r="75" spans="2:3" ht="13.5" thickTop="1">
      <c r="B75" s="1"/>
      <c r="C75" s="146"/>
    </row>
    <row r="76" spans="1:15" s="12" customFormat="1" ht="12.75">
      <c r="A76" s="121" t="s">
        <v>32</v>
      </c>
      <c r="B76" s="117" t="s">
        <v>31</v>
      </c>
      <c r="C76" s="29"/>
      <c r="D76" s="115" t="s">
        <v>18</v>
      </c>
      <c r="E76" s="15" t="s">
        <v>2</v>
      </c>
      <c r="F76" s="15" t="s">
        <v>82</v>
      </c>
      <c r="G76" s="15" t="s">
        <v>1</v>
      </c>
      <c r="H76" s="15" t="s">
        <v>4</v>
      </c>
      <c r="I76" s="15" t="s">
        <v>3</v>
      </c>
      <c r="J76" s="15" t="s">
        <v>5</v>
      </c>
      <c r="K76" s="15" t="s">
        <v>5</v>
      </c>
      <c r="L76" s="29" t="s">
        <v>6</v>
      </c>
      <c r="M76" s="29" t="s">
        <v>65</v>
      </c>
      <c r="N76" s="15" t="s">
        <v>7</v>
      </c>
      <c r="O76" s="12" t="s">
        <v>32</v>
      </c>
    </row>
    <row r="77" spans="1:17" ht="12.75">
      <c r="A77" s="113" t="s">
        <v>25</v>
      </c>
      <c r="B77" s="1"/>
      <c r="C77" s="146">
        <f>+C73</f>
        <v>0</v>
      </c>
      <c r="D77" s="113">
        <v>1</v>
      </c>
      <c r="E77" s="3">
        <v>0</v>
      </c>
      <c r="G77" s="3">
        <f aca="true" t="shared" si="40" ref="G77:G83">+F77+E77</f>
        <v>0</v>
      </c>
      <c r="L77" s="3">
        <f aca="true" t="shared" si="41" ref="L77:L82">+H77+I77+K77+J77</f>
        <v>0</v>
      </c>
      <c r="N77" s="3">
        <f aca="true" t="shared" si="42" ref="N77:N82">+G77-L77-M77</f>
        <v>0</v>
      </c>
      <c r="O77" t="s">
        <v>25</v>
      </c>
      <c r="Q77">
        <f aca="true" t="shared" si="43" ref="Q77:Q82">IF(E77&gt;1,1,0)</f>
        <v>0</v>
      </c>
    </row>
    <row r="78" spans="2:17" ht="12.75">
      <c r="B78" s="1"/>
      <c r="C78" s="146">
        <f>+C77</f>
        <v>0</v>
      </c>
      <c r="D78" s="113">
        <v>2</v>
      </c>
      <c r="E78" s="3">
        <v>0</v>
      </c>
      <c r="G78" s="3">
        <f t="shared" si="40"/>
        <v>0</v>
      </c>
      <c r="L78" s="3">
        <f t="shared" si="41"/>
        <v>0</v>
      </c>
      <c r="N78" s="3">
        <f t="shared" si="42"/>
        <v>0</v>
      </c>
      <c r="Q78">
        <f t="shared" si="43"/>
        <v>0</v>
      </c>
    </row>
    <row r="79" spans="2:17" ht="12.75">
      <c r="B79" s="1"/>
      <c r="C79" s="146">
        <f>+C78</f>
        <v>0</v>
      </c>
      <c r="D79" s="113">
        <v>3</v>
      </c>
      <c r="E79" s="3">
        <f>+C79*B79</f>
        <v>0</v>
      </c>
      <c r="G79" s="3">
        <f t="shared" si="40"/>
        <v>0</v>
      </c>
      <c r="L79" s="3">
        <f t="shared" si="41"/>
        <v>0</v>
      </c>
      <c r="N79" s="3">
        <f t="shared" si="42"/>
        <v>0</v>
      </c>
      <c r="Q79">
        <f t="shared" si="43"/>
        <v>0</v>
      </c>
    </row>
    <row r="80" spans="2:17" ht="12.75">
      <c r="B80" s="1"/>
      <c r="C80" s="146">
        <f>+C79</f>
        <v>0</v>
      </c>
      <c r="D80" s="113">
        <v>4</v>
      </c>
      <c r="E80" s="3">
        <f>+C80*B80</f>
        <v>0</v>
      </c>
      <c r="G80" s="3">
        <f t="shared" si="40"/>
        <v>0</v>
      </c>
      <c r="L80" s="3">
        <f t="shared" si="41"/>
        <v>0</v>
      </c>
      <c r="N80" s="3">
        <f t="shared" si="42"/>
        <v>0</v>
      </c>
      <c r="Q80">
        <f t="shared" si="43"/>
        <v>0</v>
      </c>
    </row>
    <row r="81" spans="2:17" ht="12.75">
      <c r="B81" s="1"/>
      <c r="C81" s="146">
        <f>+C80</f>
        <v>0</v>
      </c>
      <c r="D81" s="113">
        <v>5</v>
      </c>
      <c r="E81" s="3">
        <f>+C81*B81</f>
        <v>0</v>
      </c>
      <c r="G81" s="3">
        <f t="shared" si="40"/>
        <v>0</v>
      </c>
      <c r="L81" s="3">
        <f t="shared" si="41"/>
        <v>0</v>
      </c>
      <c r="N81" s="3">
        <f t="shared" si="42"/>
        <v>0</v>
      </c>
      <c r="Q81">
        <f t="shared" si="43"/>
        <v>0</v>
      </c>
    </row>
    <row r="82" spans="2:17" ht="12.75">
      <c r="B82" s="1"/>
      <c r="C82" s="146">
        <f>+C81</f>
        <v>0</v>
      </c>
      <c r="D82" s="113">
        <v>6</v>
      </c>
      <c r="E82" s="3">
        <f>+C82*B82</f>
        <v>0</v>
      </c>
      <c r="G82" s="3">
        <f t="shared" si="40"/>
        <v>0</v>
      </c>
      <c r="L82" s="3">
        <f t="shared" si="41"/>
        <v>0</v>
      </c>
      <c r="N82" s="3">
        <f t="shared" si="42"/>
        <v>0</v>
      </c>
      <c r="Q82">
        <f t="shared" si="43"/>
        <v>0</v>
      </c>
    </row>
    <row r="83" spans="1:15" ht="13.5" thickBot="1">
      <c r="A83" s="113" t="s">
        <v>25</v>
      </c>
      <c r="B83" s="118">
        <f>+SUM(B77:B82)</f>
        <v>0</v>
      </c>
      <c r="C83" s="147"/>
      <c r="D83" s="116" t="s">
        <v>1</v>
      </c>
      <c r="E83" s="4">
        <f>SUM(E77:E82)</f>
        <v>0</v>
      </c>
      <c r="F83" s="4">
        <f>SUM(F77:F82)</f>
        <v>0</v>
      </c>
      <c r="G83" s="4">
        <f t="shared" si="40"/>
        <v>0</v>
      </c>
      <c r="H83" s="4">
        <f aca="true" t="shared" si="44" ref="H83:N83">SUM(H77:H82)</f>
        <v>0</v>
      </c>
      <c r="I83" s="4">
        <f t="shared" si="44"/>
        <v>0</v>
      </c>
      <c r="J83" s="4">
        <f t="shared" si="44"/>
        <v>0</v>
      </c>
      <c r="K83" s="4">
        <f t="shared" si="44"/>
        <v>0</v>
      </c>
      <c r="L83" s="4">
        <f t="shared" si="44"/>
        <v>0</v>
      </c>
      <c r="M83" s="4">
        <f t="shared" si="44"/>
        <v>0</v>
      </c>
      <c r="N83" s="4">
        <f t="shared" si="44"/>
        <v>0</v>
      </c>
      <c r="O83" t="s">
        <v>25</v>
      </c>
    </row>
    <row r="84" spans="2:3" ht="13.5" thickTop="1">
      <c r="B84" s="1"/>
      <c r="C84" s="146"/>
    </row>
    <row r="85" spans="1:15" s="12" customFormat="1" ht="12.75">
      <c r="A85" s="121" t="s">
        <v>32</v>
      </c>
      <c r="B85" s="117" t="s">
        <v>31</v>
      </c>
      <c r="C85" s="29"/>
      <c r="D85" s="115" t="s">
        <v>18</v>
      </c>
      <c r="E85" s="15" t="s">
        <v>2</v>
      </c>
      <c r="F85" s="15" t="s">
        <v>82</v>
      </c>
      <c r="G85" s="15" t="s">
        <v>1</v>
      </c>
      <c r="H85" s="15" t="s">
        <v>4</v>
      </c>
      <c r="I85" s="15" t="s">
        <v>3</v>
      </c>
      <c r="J85" s="15" t="s">
        <v>5</v>
      </c>
      <c r="K85" s="15" t="s">
        <v>5</v>
      </c>
      <c r="L85" s="29" t="s">
        <v>6</v>
      </c>
      <c r="M85" s="29" t="s">
        <v>65</v>
      </c>
      <c r="N85" s="15" t="s">
        <v>7</v>
      </c>
      <c r="O85" s="12" t="s">
        <v>32</v>
      </c>
    </row>
    <row r="86" spans="1:17" ht="12.75">
      <c r="A86" s="113" t="s">
        <v>15</v>
      </c>
      <c r="B86" s="1"/>
      <c r="C86" s="146">
        <f>+C82</f>
        <v>0</v>
      </c>
      <c r="D86" s="113">
        <v>1</v>
      </c>
      <c r="E86" s="3">
        <v>0</v>
      </c>
      <c r="G86" s="3">
        <f aca="true" t="shared" si="45" ref="G86:G92">+F86+E86</f>
        <v>0</v>
      </c>
      <c r="L86" s="3">
        <f aca="true" t="shared" si="46" ref="L86:L91">+H86+I86+K86+J86</f>
        <v>0</v>
      </c>
      <c r="N86" s="3">
        <f aca="true" t="shared" si="47" ref="N86:N91">+G86-L86-M86</f>
        <v>0</v>
      </c>
      <c r="O86" t="s">
        <v>15</v>
      </c>
      <c r="Q86">
        <f aca="true" t="shared" si="48" ref="Q86:Q91">IF(E86&gt;1,1,0)</f>
        <v>0</v>
      </c>
    </row>
    <row r="87" spans="2:17" ht="12.75">
      <c r="B87" s="1"/>
      <c r="C87" s="146">
        <f>+C86</f>
        <v>0</v>
      </c>
      <c r="D87" s="113">
        <v>2</v>
      </c>
      <c r="E87" s="3">
        <v>0</v>
      </c>
      <c r="G87" s="3">
        <f t="shared" si="45"/>
        <v>0</v>
      </c>
      <c r="L87" s="3">
        <f t="shared" si="46"/>
        <v>0</v>
      </c>
      <c r="N87" s="3">
        <f t="shared" si="47"/>
        <v>0</v>
      </c>
      <c r="Q87">
        <f t="shared" si="48"/>
        <v>0</v>
      </c>
    </row>
    <row r="88" spans="2:17" ht="12.75">
      <c r="B88" s="1"/>
      <c r="C88" s="146">
        <f>+C87</f>
        <v>0</v>
      </c>
      <c r="D88" s="113">
        <v>3</v>
      </c>
      <c r="E88" s="3">
        <f>+C88*B88</f>
        <v>0</v>
      </c>
      <c r="G88" s="3">
        <f t="shared" si="45"/>
        <v>0</v>
      </c>
      <c r="L88" s="3">
        <f t="shared" si="46"/>
        <v>0</v>
      </c>
      <c r="N88" s="3">
        <f t="shared" si="47"/>
        <v>0</v>
      </c>
      <c r="Q88">
        <f t="shared" si="48"/>
        <v>0</v>
      </c>
    </row>
    <row r="89" spans="2:17" ht="12.75">
      <c r="B89" s="1"/>
      <c r="C89" s="146">
        <f>+C88</f>
        <v>0</v>
      </c>
      <c r="D89" s="113">
        <v>4</v>
      </c>
      <c r="E89" s="3">
        <f>+C89*B89</f>
        <v>0</v>
      </c>
      <c r="G89" s="3">
        <f t="shared" si="45"/>
        <v>0</v>
      </c>
      <c r="L89" s="3">
        <f t="shared" si="46"/>
        <v>0</v>
      </c>
      <c r="N89" s="3">
        <f t="shared" si="47"/>
        <v>0</v>
      </c>
      <c r="Q89">
        <f t="shared" si="48"/>
        <v>0</v>
      </c>
    </row>
    <row r="90" spans="2:17" ht="12.75">
      <c r="B90" s="1"/>
      <c r="C90" s="146">
        <f>+C89</f>
        <v>0</v>
      </c>
      <c r="D90" s="113">
        <v>5</v>
      </c>
      <c r="E90" s="3">
        <f>+C90*B90</f>
        <v>0</v>
      </c>
      <c r="G90" s="3">
        <f t="shared" si="45"/>
        <v>0</v>
      </c>
      <c r="L90" s="3">
        <f t="shared" si="46"/>
        <v>0</v>
      </c>
      <c r="N90" s="3">
        <f t="shared" si="47"/>
        <v>0</v>
      </c>
      <c r="Q90">
        <f t="shared" si="48"/>
        <v>0</v>
      </c>
    </row>
    <row r="91" spans="2:17" ht="12.75">
      <c r="B91" s="1"/>
      <c r="C91" s="146">
        <f>+C90</f>
        <v>0</v>
      </c>
      <c r="D91" s="113">
        <v>6</v>
      </c>
      <c r="E91" s="3">
        <f>+C91*B91</f>
        <v>0</v>
      </c>
      <c r="G91" s="3">
        <f t="shared" si="45"/>
        <v>0</v>
      </c>
      <c r="L91" s="3">
        <f t="shared" si="46"/>
        <v>0</v>
      </c>
      <c r="N91" s="3">
        <f t="shared" si="47"/>
        <v>0</v>
      </c>
      <c r="Q91">
        <f t="shared" si="48"/>
        <v>0</v>
      </c>
    </row>
    <row r="92" spans="1:15" ht="13.5" thickBot="1">
      <c r="A92" s="113" t="s">
        <v>15</v>
      </c>
      <c r="B92" s="118">
        <f>+SUM(B86:B91)</f>
        <v>0</v>
      </c>
      <c r="C92" s="147"/>
      <c r="D92" s="116" t="s">
        <v>1</v>
      </c>
      <c r="E92" s="4">
        <f>SUM(E86:E91)</f>
        <v>0</v>
      </c>
      <c r="F92" s="4">
        <f>SUM(F86:F91)</f>
        <v>0</v>
      </c>
      <c r="G92" s="4">
        <f t="shared" si="45"/>
        <v>0</v>
      </c>
      <c r="H92" s="4">
        <f aca="true" t="shared" si="49" ref="H92:N92">SUM(H86:H91)</f>
        <v>0</v>
      </c>
      <c r="I92" s="4">
        <f t="shared" si="49"/>
        <v>0</v>
      </c>
      <c r="J92" s="4">
        <f t="shared" si="49"/>
        <v>0</v>
      </c>
      <c r="K92" s="4">
        <f t="shared" si="49"/>
        <v>0</v>
      </c>
      <c r="L92" s="4">
        <f t="shared" si="49"/>
        <v>0</v>
      </c>
      <c r="M92" s="4">
        <f t="shared" si="49"/>
        <v>0</v>
      </c>
      <c r="N92" s="4">
        <f t="shared" si="49"/>
        <v>0</v>
      </c>
      <c r="O92" t="s">
        <v>15</v>
      </c>
    </row>
    <row r="93" spans="2:3" ht="13.5" thickTop="1">
      <c r="B93" s="1"/>
      <c r="C93" s="146"/>
    </row>
    <row r="94" spans="1:15" s="12" customFormat="1" ht="12.75">
      <c r="A94" s="121" t="s">
        <v>32</v>
      </c>
      <c r="B94" s="117" t="s">
        <v>31</v>
      </c>
      <c r="C94" s="29"/>
      <c r="D94" s="115" t="s">
        <v>18</v>
      </c>
      <c r="E94" s="15" t="s">
        <v>2</v>
      </c>
      <c r="F94" s="15" t="s">
        <v>82</v>
      </c>
      <c r="G94" s="15" t="s">
        <v>1</v>
      </c>
      <c r="H94" s="15" t="s">
        <v>4</v>
      </c>
      <c r="I94" s="15" t="s">
        <v>3</v>
      </c>
      <c r="J94" s="15" t="s">
        <v>5</v>
      </c>
      <c r="K94" s="15" t="s">
        <v>5</v>
      </c>
      <c r="L94" s="29" t="s">
        <v>6</v>
      </c>
      <c r="M94" s="29" t="s">
        <v>65</v>
      </c>
      <c r="N94" s="15" t="s">
        <v>7</v>
      </c>
      <c r="O94" s="12" t="s">
        <v>32</v>
      </c>
    </row>
    <row r="95" spans="1:17" ht="12.75">
      <c r="A95" s="113" t="s">
        <v>16</v>
      </c>
      <c r="B95" s="1"/>
      <c r="C95" s="146">
        <f>+C91</f>
        <v>0</v>
      </c>
      <c r="D95" s="113">
        <v>1</v>
      </c>
      <c r="E95" s="3">
        <v>0</v>
      </c>
      <c r="G95" s="3">
        <f aca="true" t="shared" si="50" ref="G95:G101">+F95+E95</f>
        <v>0</v>
      </c>
      <c r="L95" s="3">
        <f aca="true" t="shared" si="51" ref="L95:L100">+H95+I95+K95+J95</f>
        <v>0</v>
      </c>
      <c r="N95" s="3">
        <f aca="true" t="shared" si="52" ref="N95:N100">+G95-L95-M95</f>
        <v>0</v>
      </c>
      <c r="O95" t="s">
        <v>16</v>
      </c>
      <c r="Q95">
        <f aca="true" t="shared" si="53" ref="Q95:Q100">IF(E95&gt;1,1,0)</f>
        <v>0</v>
      </c>
    </row>
    <row r="96" spans="2:17" ht="12.75">
      <c r="B96" s="1"/>
      <c r="C96" s="146">
        <f>+C95</f>
        <v>0</v>
      </c>
      <c r="D96" s="113">
        <v>2</v>
      </c>
      <c r="E96" s="3">
        <v>0</v>
      </c>
      <c r="G96" s="3">
        <f t="shared" si="50"/>
        <v>0</v>
      </c>
      <c r="L96" s="3">
        <f t="shared" si="51"/>
        <v>0</v>
      </c>
      <c r="N96" s="3">
        <f t="shared" si="52"/>
        <v>0</v>
      </c>
      <c r="Q96">
        <f t="shared" si="53"/>
        <v>0</v>
      </c>
    </row>
    <row r="97" spans="2:17" ht="12.75">
      <c r="B97" s="1"/>
      <c r="C97" s="146">
        <f>+C96</f>
        <v>0</v>
      </c>
      <c r="D97" s="113">
        <v>3</v>
      </c>
      <c r="E97" s="3">
        <f>+C97*B97</f>
        <v>0</v>
      </c>
      <c r="G97" s="3">
        <f t="shared" si="50"/>
        <v>0</v>
      </c>
      <c r="L97" s="3">
        <f t="shared" si="51"/>
        <v>0</v>
      </c>
      <c r="N97" s="3">
        <f t="shared" si="52"/>
        <v>0</v>
      </c>
      <c r="Q97">
        <f t="shared" si="53"/>
        <v>0</v>
      </c>
    </row>
    <row r="98" spans="2:17" ht="12.75">
      <c r="B98" s="1"/>
      <c r="C98" s="146">
        <f>+C97</f>
        <v>0</v>
      </c>
      <c r="D98" s="113">
        <v>4</v>
      </c>
      <c r="E98" s="3">
        <f>+C98*B98</f>
        <v>0</v>
      </c>
      <c r="G98" s="3">
        <f t="shared" si="50"/>
        <v>0</v>
      </c>
      <c r="L98" s="3">
        <f t="shared" si="51"/>
        <v>0</v>
      </c>
      <c r="N98" s="3">
        <f t="shared" si="52"/>
        <v>0</v>
      </c>
      <c r="Q98">
        <f t="shared" si="53"/>
        <v>0</v>
      </c>
    </row>
    <row r="99" spans="2:17" ht="12.75">
      <c r="B99" s="1"/>
      <c r="C99" s="146">
        <f>+C98</f>
        <v>0</v>
      </c>
      <c r="D99" s="113">
        <v>5</v>
      </c>
      <c r="E99" s="3">
        <f>+C99*B99</f>
        <v>0</v>
      </c>
      <c r="G99" s="3">
        <f t="shared" si="50"/>
        <v>0</v>
      </c>
      <c r="L99" s="3">
        <f t="shared" si="51"/>
        <v>0</v>
      </c>
      <c r="N99" s="3">
        <f t="shared" si="52"/>
        <v>0</v>
      </c>
      <c r="Q99">
        <f t="shared" si="53"/>
        <v>0</v>
      </c>
    </row>
    <row r="100" spans="2:17" ht="12.75">
      <c r="B100" s="1"/>
      <c r="C100" s="146">
        <f>+C99</f>
        <v>0</v>
      </c>
      <c r="D100" s="113">
        <v>6</v>
      </c>
      <c r="E100" s="3">
        <f>+C100*B100</f>
        <v>0</v>
      </c>
      <c r="G100" s="3">
        <f t="shared" si="50"/>
        <v>0</v>
      </c>
      <c r="L100" s="3">
        <f t="shared" si="51"/>
        <v>0</v>
      </c>
      <c r="N100" s="3">
        <f t="shared" si="52"/>
        <v>0</v>
      </c>
      <c r="Q100">
        <f t="shared" si="53"/>
        <v>0</v>
      </c>
    </row>
    <row r="101" spans="1:15" ht="13.5" thickBot="1">
      <c r="A101" s="113" t="s">
        <v>16</v>
      </c>
      <c r="B101" s="118">
        <f>+SUM(B95:B100)</f>
        <v>0</v>
      </c>
      <c r="C101" s="147"/>
      <c r="D101" s="116" t="s">
        <v>1</v>
      </c>
      <c r="E101" s="4">
        <f>SUM(E95:E100)</f>
        <v>0</v>
      </c>
      <c r="F101" s="4">
        <f>SUM(F95:F100)</f>
        <v>0</v>
      </c>
      <c r="G101" s="4">
        <f t="shared" si="50"/>
        <v>0</v>
      </c>
      <c r="H101" s="4">
        <f aca="true" t="shared" si="54" ref="H101:N101">SUM(H95:H100)</f>
        <v>0</v>
      </c>
      <c r="I101" s="4">
        <f t="shared" si="54"/>
        <v>0</v>
      </c>
      <c r="J101" s="4">
        <f t="shared" si="54"/>
        <v>0</v>
      </c>
      <c r="K101" s="4">
        <f t="shared" si="54"/>
        <v>0</v>
      </c>
      <c r="L101" s="4">
        <f t="shared" si="54"/>
        <v>0</v>
      </c>
      <c r="M101" s="4">
        <f t="shared" si="54"/>
        <v>0</v>
      </c>
      <c r="N101" s="4">
        <f t="shared" si="54"/>
        <v>0</v>
      </c>
      <c r="O101" t="s">
        <v>16</v>
      </c>
    </row>
    <row r="102" spans="2:3" ht="13.5" thickTop="1">
      <c r="B102" s="1"/>
      <c r="C102" s="146"/>
    </row>
    <row r="103" spans="1:15" s="12" customFormat="1" ht="12.75">
      <c r="A103" s="121" t="s">
        <v>32</v>
      </c>
      <c r="B103" s="117" t="s">
        <v>31</v>
      </c>
      <c r="C103" s="29"/>
      <c r="D103" s="115" t="s">
        <v>18</v>
      </c>
      <c r="E103" s="15" t="s">
        <v>2</v>
      </c>
      <c r="F103" s="15" t="s">
        <v>82</v>
      </c>
      <c r="G103" s="15" t="s">
        <v>1</v>
      </c>
      <c r="H103" s="15" t="s">
        <v>4</v>
      </c>
      <c r="I103" s="15" t="s">
        <v>3</v>
      </c>
      <c r="J103" s="15" t="s">
        <v>5</v>
      </c>
      <c r="K103" s="15" t="s">
        <v>5</v>
      </c>
      <c r="L103" s="29" t="s">
        <v>6</v>
      </c>
      <c r="M103" s="29" t="s">
        <v>65</v>
      </c>
      <c r="N103" s="15" t="s">
        <v>7</v>
      </c>
      <c r="O103" s="12" t="s">
        <v>32</v>
      </c>
    </row>
    <row r="104" spans="1:17" ht="12.75">
      <c r="A104" s="113" t="s">
        <v>17</v>
      </c>
      <c r="B104" s="1"/>
      <c r="C104" s="146">
        <f>+C100</f>
        <v>0</v>
      </c>
      <c r="D104" s="113">
        <v>1</v>
      </c>
      <c r="E104" s="3">
        <v>0</v>
      </c>
      <c r="G104" s="3">
        <f aca="true" t="shared" si="55" ref="G104:G110">+F104+E104</f>
        <v>0</v>
      </c>
      <c r="L104" s="3">
        <f aca="true" t="shared" si="56" ref="L104:L109">+H104+I104+K104+J104</f>
        <v>0</v>
      </c>
      <c r="N104" s="3">
        <f aca="true" t="shared" si="57" ref="N104:N109">+G104-L104-M104</f>
        <v>0</v>
      </c>
      <c r="O104" t="s">
        <v>17</v>
      </c>
      <c r="Q104">
        <f aca="true" t="shared" si="58" ref="Q104:Q109">IF(E104&gt;1,1,0)</f>
        <v>0</v>
      </c>
    </row>
    <row r="105" spans="2:17" ht="12.75">
      <c r="B105" s="1"/>
      <c r="C105" s="146">
        <f>+C104</f>
        <v>0</v>
      </c>
      <c r="D105" s="113">
        <v>2</v>
      </c>
      <c r="E105" s="3">
        <v>0</v>
      </c>
      <c r="G105" s="3">
        <f t="shared" si="55"/>
        <v>0</v>
      </c>
      <c r="L105" s="3">
        <f t="shared" si="56"/>
        <v>0</v>
      </c>
      <c r="N105" s="3">
        <f t="shared" si="57"/>
        <v>0</v>
      </c>
      <c r="Q105">
        <f t="shared" si="58"/>
        <v>0</v>
      </c>
    </row>
    <row r="106" spans="2:17" ht="12.75">
      <c r="B106" s="1"/>
      <c r="C106" s="146">
        <f>+C105</f>
        <v>0</v>
      </c>
      <c r="D106" s="113">
        <v>3</v>
      </c>
      <c r="E106" s="3">
        <f>+C106*B106</f>
        <v>0</v>
      </c>
      <c r="G106" s="3">
        <f t="shared" si="55"/>
        <v>0</v>
      </c>
      <c r="L106" s="3">
        <f t="shared" si="56"/>
        <v>0</v>
      </c>
      <c r="N106" s="3">
        <f t="shared" si="57"/>
        <v>0</v>
      </c>
      <c r="Q106">
        <f t="shared" si="58"/>
        <v>0</v>
      </c>
    </row>
    <row r="107" spans="2:17" ht="12.75">
      <c r="B107" s="1"/>
      <c r="C107" s="146">
        <f>+C106</f>
        <v>0</v>
      </c>
      <c r="D107" s="113">
        <v>4</v>
      </c>
      <c r="E107" s="3">
        <f>+C107*B107</f>
        <v>0</v>
      </c>
      <c r="G107" s="3">
        <f t="shared" si="55"/>
        <v>0</v>
      </c>
      <c r="L107" s="3">
        <f t="shared" si="56"/>
        <v>0</v>
      </c>
      <c r="N107" s="3">
        <f t="shared" si="57"/>
        <v>0</v>
      </c>
      <c r="Q107">
        <f t="shared" si="58"/>
        <v>0</v>
      </c>
    </row>
    <row r="108" spans="2:17" ht="12.75">
      <c r="B108" s="1"/>
      <c r="C108" s="146">
        <f>+C107</f>
        <v>0</v>
      </c>
      <c r="D108" s="113">
        <v>5</v>
      </c>
      <c r="E108" s="3">
        <f>+C108*B108</f>
        <v>0</v>
      </c>
      <c r="G108" s="3">
        <f t="shared" si="55"/>
        <v>0</v>
      </c>
      <c r="L108" s="3">
        <f t="shared" si="56"/>
        <v>0</v>
      </c>
      <c r="N108" s="3">
        <f t="shared" si="57"/>
        <v>0</v>
      </c>
      <c r="Q108">
        <f t="shared" si="58"/>
        <v>0</v>
      </c>
    </row>
    <row r="109" spans="2:17" ht="12.75">
      <c r="B109" s="1"/>
      <c r="C109" s="146">
        <f>+C108</f>
        <v>0</v>
      </c>
      <c r="D109" s="113">
        <v>6</v>
      </c>
      <c r="E109" s="3">
        <f>+C109*B109</f>
        <v>0</v>
      </c>
      <c r="G109" s="3">
        <f t="shared" si="55"/>
        <v>0</v>
      </c>
      <c r="L109" s="3">
        <f t="shared" si="56"/>
        <v>0</v>
      </c>
      <c r="N109" s="3">
        <f t="shared" si="57"/>
        <v>0</v>
      </c>
      <c r="Q109">
        <f t="shared" si="58"/>
        <v>0</v>
      </c>
    </row>
    <row r="110" spans="1:15" ht="13.5" thickBot="1">
      <c r="A110" s="113" t="s">
        <v>17</v>
      </c>
      <c r="B110" s="118">
        <f>+SUM(B104:B109)</f>
        <v>0</v>
      </c>
      <c r="C110" s="147"/>
      <c r="D110" s="116" t="s">
        <v>1</v>
      </c>
      <c r="E110" s="4">
        <f>SUM(E104:E109)</f>
        <v>0</v>
      </c>
      <c r="F110" s="4">
        <f>SUM(F104:F109)</f>
        <v>0</v>
      </c>
      <c r="G110" s="4">
        <f t="shared" si="55"/>
        <v>0</v>
      </c>
      <c r="H110" s="4">
        <f aca="true" t="shared" si="59" ref="H110:N110">SUM(H104:H109)</f>
        <v>0</v>
      </c>
      <c r="I110" s="4">
        <f t="shared" si="59"/>
        <v>0</v>
      </c>
      <c r="J110" s="4">
        <f t="shared" si="59"/>
        <v>0</v>
      </c>
      <c r="K110" s="4">
        <f t="shared" si="59"/>
        <v>0</v>
      </c>
      <c r="L110" s="4">
        <f t="shared" si="59"/>
        <v>0</v>
      </c>
      <c r="M110" s="4">
        <f t="shared" si="59"/>
        <v>0</v>
      </c>
      <c r="N110" s="4">
        <f t="shared" si="59"/>
        <v>0</v>
      </c>
      <c r="O110" t="s">
        <v>17</v>
      </c>
    </row>
    <row r="111" spans="2:14" ht="13.5" thickTop="1">
      <c r="B111" s="119"/>
      <c r="C111" s="119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2:17" ht="13.5" thickBot="1">
      <c r="B112" s="120">
        <f>+B110+B101+B92+B83+B74+B65+B56+B47+B38+B29+B20+B11</f>
        <v>0</v>
      </c>
      <c r="C112" s="145"/>
      <c r="D112" s="116" t="s">
        <v>1</v>
      </c>
      <c r="E112" s="10">
        <f aca="true" t="shared" si="60" ref="E112:N112">+E110+E101+E92+E83+E74+E65+E56+E47+E38+E29+E20+E11</f>
        <v>0</v>
      </c>
      <c r="F112" s="10">
        <f t="shared" si="60"/>
        <v>0</v>
      </c>
      <c r="G112" s="10">
        <f t="shared" si="60"/>
        <v>0</v>
      </c>
      <c r="H112" s="10">
        <f t="shared" si="60"/>
        <v>0</v>
      </c>
      <c r="I112" s="10">
        <f t="shared" si="60"/>
        <v>0</v>
      </c>
      <c r="J112" s="10">
        <f t="shared" si="60"/>
        <v>0</v>
      </c>
      <c r="K112" s="10">
        <f t="shared" si="60"/>
        <v>0</v>
      </c>
      <c r="L112" s="10">
        <f t="shared" si="60"/>
        <v>0</v>
      </c>
      <c r="M112" s="10">
        <f t="shared" si="60"/>
        <v>0</v>
      </c>
      <c r="N112" s="10">
        <f t="shared" si="60"/>
        <v>0</v>
      </c>
      <c r="Q112" s="2">
        <f>SUM(Q4:Q110)</f>
        <v>0</v>
      </c>
    </row>
    <row r="113" spans="1:17" ht="13.5" thickTop="1">
      <c r="A113" s="113" t="s">
        <v>66</v>
      </c>
      <c r="B113" s="7"/>
      <c r="C113" s="7"/>
      <c r="E113" s="96">
        <f>+E112</f>
        <v>0</v>
      </c>
      <c r="F113" s="96">
        <f>+F112</f>
        <v>0</v>
      </c>
      <c r="G113" s="96">
        <f>+F113+E113</f>
        <v>0</v>
      </c>
      <c r="H113" s="96">
        <f>+H112</f>
        <v>0</v>
      </c>
      <c r="I113" s="96">
        <f>+I112</f>
        <v>0</v>
      </c>
      <c r="J113" s="96"/>
      <c r="K113" s="96">
        <f>+K112+J112</f>
        <v>0</v>
      </c>
      <c r="L113" s="96">
        <f>+L112</f>
        <v>0</v>
      </c>
      <c r="M113" s="96">
        <f>+M112</f>
        <v>0</v>
      </c>
      <c r="N113" s="96">
        <f>+G113-H113-I113-K113-M113</f>
        <v>0</v>
      </c>
      <c r="Q113" t="s">
        <v>1</v>
      </c>
    </row>
    <row r="114" spans="2:14" ht="12.75">
      <c r="B114" s="7"/>
      <c r="C114" s="7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2:14" ht="12.75">
      <c r="B115" s="7" t="s">
        <v>29</v>
      </c>
      <c r="C115" s="7"/>
      <c r="E115" s="8" t="s">
        <v>29</v>
      </c>
      <c r="F115" s="8"/>
      <c r="G115" s="8"/>
      <c r="H115" s="8"/>
      <c r="I115" s="9" t="s">
        <v>29</v>
      </c>
      <c r="J115" s="8"/>
      <c r="K115" s="8"/>
      <c r="L115" s="8"/>
      <c r="M115" s="8"/>
      <c r="N115" s="8"/>
    </row>
    <row r="116" spans="2:14" ht="12.75">
      <c r="B116" s="7" t="s">
        <v>19</v>
      </c>
      <c r="C116" s="7"/>
      <c r="E116" s="8" t="s">
        <v>57</v>
      </c>
      <c r="F116" s="8"/>
      <c r="G116" s="8"/>
      <c r="H116" s="8"/>
      <c r="I116" s="18"/>
      <c r="J116" s="18"/>
      <c r="K116" s="18"/>
      <c r="L116" s="8"/>
      <c r="M116" s="8"/>
      <c r="N116" s="8"/>
    </row>
    <row r="117" spans="2:14" ht="12.75">
      <c r="B117" s="7"/>
      <c r="C117" s="7"/>
      <c r="E117" s="8" t="s">
        <v>59</v>
      </c>
      <c r="F117" s="8"/>
      <c r="G117" s="8"/>
      <c r="H117" s="8"/>
      <c r="I117" s="18"/>
      <c r="J117" s="18"/>
      <c r="K117" s="18"/>
      <c r="L117" s="8"/>
      <c r="M117" s="8"/>
      <c r="N117" s="8"/>
    </row>
    <row r="118" spans="2:14" ht="12.75">
      <c r="B118" s="7"/>
      <c r="C118" s="7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2:14" ht="12.75">
      <c r="B119" s="7" t="s">
        <v>29</v>
      </c>
      <c r="C119" s="7"/>
      <c r="E119" s="8" t="s">
        <v>58</v>
      </c>
      <c r="F119" s="8"/>
      <c r="G119" s="8"/>
      <c r="H119" s="8"/>
      <c r="I119" s="18"/>
      <c r="J119" s="18"/>
      <c r="K119" s="18"/>
      <c r="L119" s="8"/>
      <c r="M119" s="8"/>
      <c r="N119" s="8"/>
    </row>
    <row r="120" spans="2:14" ht="12.75">
      <c r="B120" s="7"/>
      <c r="C120" s="7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2:14" ht="12.75">
      <c r="B121" s="7" t="s">
        <v>53</v>
      </c>
      <c r="C121" s="7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2:14" ht="12.75">
      <c r="B122" s="7"/>
      <c r="C122" s="7"/>
      <c r="E122" s="8"/>
      <c r="F122" s="8"/>
      <c r="G122" s="8"/>
      <c r="H122" s="8"/>
      <c r="I122" s="18"/>
      <c r="J122" s="18"/>
      <c r="K122" s="18"/>
      <c r="L122" s="18"/>
      <c r="M122" s="18"/>
      <c r="N122" s="8"/>
    </row>
    <row r="123" spans="2:14" ht="12.75">
      <c r="B123" s="7"/>
      <c r="C123" s="7"/>
      <c r="E123" s="8"/>
      <c r="F123" s="8"/>
      <c r="G123" s="8"/>
      <c r="H123" s="8"/>
      <c r="I123" s="18"/>
      <c r="J123" s="18"/>
      <c r="K123" s="18"/>
      <c r="L123" s="18"/>
      <c r="M123" s="18"/>
      <c r="N123" s="8"/>
    </row>
    <row r="124" spans="2:14" ht="12.75">
      <c r="B124" s="7"/>
      <c r="C124" s="7"/>
      <c r="E124" s="8"/>
      <c r="F124" s="8"/>
      <c r="G124" s="8"/>
      <c r="H124" s="8"/>
      <c r="I124" s="18"/>
      <c r="J124" s="18"/>
      <c r="K124" s="18"/>
      <c r="L124" s="18"/>
      <c r="M124" s="18"/>
      <c r="N124" s="8"/>
    </row>
    <row r="125" spans="2:14" ht="12.75">
      <c r="B125" s="7"/>
      <c r="C125" s="7"/>
      <c r="H125" s="8"/>
      <c r="I125" s="18"/>
      <c r="J125" s="18"/>
      <c r="K125" s="18"/>
      <c r="L125" s="18"/>
      <c r="M125" s="18"/>
      <c r="N125" s="8"/>
    </row>
    <row r="126" spans="2:14" ht="12.75">
      <c r="B126" s="7"/>
      <c r="C126" s="7"/>
      <c r="H126" s="8"/>
      <c r="I126" s="18"/>
      <c r="J126" s="18"/>
      <c r="K126" s="18"/>
      <c r="L126" s="18"/>
      <c r="M126" s="18"/>
      <c r="N126" s="8"/>
    </row>
    <row r="127" spans="2:14" ht="12.75">
      <c r="B127" s="7"/>
      <c r="C127" s="7"/>
      <c r="H127" s="8"/>
      <c r="I127" s="8"/>
      <c r="J127" s="9"/>
      <c r="K127" s="9"/>
      <c r="L127" s="9"/>
      <c r="M127" s="9"/>
      <c r="N127" s="8"/>
    </row>
    <row r="128" spans="2:14" ht="12.75">
      <c r="B128" s="7" t="s">
        <v>84</v>
      </c>
      <c r="C128" s="7"/>
      <c r="H128" s="8"/>
      <c r="I128" s="97" t="s">
        <v>29</v>
      </c>
      <c r="J128" s="97"/>
      <c r="K128" s="97"/>
      <c r="L128" s="97"/>
      <c r="M128" s="97"/>
      <c r="N128" s="8"/>
    </row>
    <row r="129" spans="2:14" ht="12.75">
      <c r="B129" s="7"/>
      <c r="C129" s="7"/>
      <c r="H129" s="8"/>
      <c r="I129" s="8"/>
      <c r="J129" s="9"/>
      <c r="K129" s="9"/>
      <c r="L129" s="9"/>
      <c r="M129" s="9"/>
      <c r="N129" s="8"/>
    </row>
    <row r="130" spans="2:14" ht="12.75">
      <c r="B130" s="7" t="s">
        <v>54</v>
      </c>
      <c r="C130" s="7"/>
      <c r="E130" s="8"/>
      <c r="F130" s="8"/>
      <c r="G130" s="8"/>
      <c r="H130" s="8"/>
      <c r="I130" s="33"/>
      <c r="J130" s="33"/>
      <c r="K130" s="33"/>
      <c r="L130" s="33"/>
      <c r="M130" s="33"/>
      <c r="N130" s="8"/>
    </row>
    <row r="131" spans="2:14" ht="12.75">
      <c r="B131" s="7"/>
      <c r="C131" s="7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2:14" ht="12.75">
      <c r="B132" s="7" t="s">
        <v>55</v>
      </c>
      <c r="C132" s="7"/>
      <c r="E132" s="8"/>
      <c r="F132" s="8"/>
      <c r="G132" s="8"/>
      <c r="H132" s="8"/>
      <c r="I132" s="18"/>
      <c r="J132" s="18"/>
      <c r="K132" s="18"/>
      <c r="L132" s="18"/>
      <c r="M132" s="18"/>
      <c r="N132" s="8"/>
    </row>
    <row r="133" spans="2:3" ht="18">
      <c r="B133" s="100" t="s">
        <v>85</v>
      </c>
      <c r="C133" s="100"/>
    </row>
    <row r="134" spans="2:14" ht="13.5" thickBot="1">
      <c r="B134" s="122" t="s">
        <v>83</v>
      </c>
      <c r="C134" s="122"/>
      <c r="D134" s="94"/>
      <c r="E134" s="73">
        <f>+E112</f>
        <v>0</v>
      </c>
      <c r="F134" s="24"/>
      <c r="G134" s="24"/>
      <c r="I134" s="99" t="s">
        <v>78</v>
      </c>
      <c r="J134" s="99"/>
      <c r="K134" s="98"/>
      <c r="L134" s="98"/>
      <c r="M134" s="98"/>
      <c r="N134" s="98"/>
    </row>
    <row r="135" spans="2:14" ht="12.75">
      <c r="B135" s="94" t="s">
        <v>62</v>
      </c>
      <c r="C135" s="94"/>
      <c r="D135" s="94"/>
      <c r="E135" s="141">
        <v>0.04</v>
      </c>
      <c r="F135" s="26"/>
      <c r="G135" s="26"/>
      <c r="I135" s="98"/>
      <c r="J135" s="98"/>
      <c r="K135" s="98"/>
      <c r="L135" s="98"/>
      <c r="M135" s="98"/>
      <c r="N135" s="98"/>
    </row>
    <row r="136" spans="2:14" ht="12.75">
      <c r="B136" s="94" t="s">
        <v>1</v>
      </c>
      <c r="C136" s="94"/>
      <c r="D136" s="94"/>
      <c r="E136" s="24">
        <f>+E135*E134</f>
        <v>0</v>
      </c>
      <c r="F136" s="24"/>
      <c r="G136" s="24"/>
      <c r="I136" s="98" t="s">
        <v>29</v>
      </c>
      <c r="J136" s="98"/>
      <c r="K136" s="98"/>
      <c r="L136" s="98"/>
      <c r="M136" s="98"/>
      <c r="N136" s="98"/>
    </row>
    <row r="137" spans="2:14" ht="12.75">
      <c r="B137" s="24" t="s">
        <v>95</v>
      </c>
      <c r="C137" s="24"/>
      <c r="D137" s="24"/>
      <c r="E137" s="73">
        <v>0</v>
      </c>
      <c r="F137" s="26"/>
      <c r="G137" s="26"/>
      <c r="I137" s="98"/>
      <c r="J137" s="98"/>
      <c r="K137" s="98"/>
      <c r="L137" s="98"/>
      <c r="M137" s="98"/>
      <c r="N137" s="98"/>
    </row>
    <row r="138" spans="2:14" ht="12.75">
      <c r="B138" s="24"/>
      <c r="C138" s="24"/>
      <c r="D138" s="24"/>
      <c r="E138" s="24">
        <f>+E136+E137</f>
        <v>0</v>
      </c>
      <c r="F138" s="26"/>
      <c r="G138" s="26"/>
      <c r="I138" s="98"/>
      <c r="J138" s="98"/>
      <c r="K138" s="98"/>
      <c r="L138" s="98"/>
      <c r="M138" s="98"/>
      <c r="N138" s="98"/>
    </row>
    <row r="139" spans="2:14" ht="12.75">
      <c r="B139" s="24"/>
      <c r="C139" s="24"/>
      <c r="D139" s="24"/>
      <c r="E139" s="24"/>
      <c r="F139" s="26"/>
      <c r="G139" s="26"/>
      <c r="I139" s="98"/>
      <c r="J139" s="98"/>
      <c r="K139" s="98"/>
      <c r="L139" s="98"/>
      <c r="M139" s="98"/>
      <c r="N139" s="98"/>
    </row>
    <row r="140" spans="2:14" ht="12.75">
      <c r="B140" s="95" t="s">
        <v>63</v>
      </c>
      <c r="C140" s="95"/>
      <c r="D140" s="94"/>
      <c r="E140" s="24">
        <v>0</v>
      </c>
      <c r="F140" s="24"/>
      <c r="G140" s="24"/>
      <c r="I140" s="98"/>
      <c r="J140" s="98"/>
      <c r="K140" s="98"/>
      <c r="L140" s="98"/>
      <c r="M140" s="98"/>
      <c r="N140" s="98"/>
    </row>
    <row r="141" spans="2:14" ht="12.75">
      <c r="B141" s="95" t="s">
        <v>63</v>
      </c>
      <c r="C141" s="95"/>
      <c r="D141" s="94"/>
      <c r="E141" s="24">
        <v>0</v>
      </c>
      <c r="F141" s="24"/>
      <c r="G141" s="24"/>
      <c r="I141" s="98"/>
      <c r="J141" s="98"/>
      <c r="K141" s="98"/>
      <c r="L141" s="98"/>
      <c r="M141" s="98"/>
      <c r="N141" s="98"/>
    </row>
    <row r="142" spans="2:14" ht="12.75">
      <c r="B142" s="95" t="s">
        <v>63</v>
      </c>
      <c r="C142" s="95"/>
      <c r="D142" s="94"/>
      <c r="E142" s="24">
        <v>0</v>
      </c>
      <c r="F142" s="24"/>
      <c r="G142" s="24"/>
      <c r="I142" s="98"/>
      <c r="J142" s="98"/>
      <c r="K142" s="98"/>
      <c r="L142" s="98"/>
      <c r="M142" s="98"/>
      <c r="N142" s="98"/>
    </row>
    <row r="143" spans="2:14" ht="12.75">
      <c r="B143" s="95" t="s">
        <v>63</v>
      </c>
      <c r="C143" s="95"/>
      <c r="D143" s="94"/>
      <c r="E143" s="24">
        <v>0</v>
      </c>
      <c r="F143" s="24"/>
      <c r="G143" s="24"/>
      <c r="I143" s="98"/>
      <c r="J143" s="98"/>
      <c r="K143" s="98"/>
      <c r="L143" s="98"/>
      <c r="M143" s="98"/>
      <c r="N143" s="98"/>
    </row>
    <row r="144" spans="2:14" ht="13.5" thickBot="1">
      <c r="B144" s="95"/>
      <c r="C144" s="95"/>
      <c r="D144" s="94"/>
      <c r="E144" s="24"/>
      <c r="F144" s="24"/>
      <c r="G144" s="24"/>
      <c r="I144" s="98"/>
      <c r="J144" s="98"/>
      <c r="K144" s="98"/>
      <c r="L144" s="98"/>
      <c r="M144" s="98"/>
      <c r="N144" s="98"/>
    </row>
    <row r="145" spans="2:14" ht="13.5" thickBot="1">
      <c r="B145" s="95" t="s">
        <v>64</v>
      </c>
      <c r="C145" s="95"/>
      <c r="D145" s="94"/>
      <c r="E145" s="25">
        <f>+E138-E141-E143-E140-E142</f>
        <v>0</v>
      </c>
      <c r="F145" s="26"/>
      <c r="G145" s="26"/>
      <c r="I145" s="98"/>
      <c r="J145" s="98"/>
      <c r="K145" s="98"/>
      <c r="L145" s="98"/>
      <c r="M145" s="98"/>
      <c r="N145" s="98"/>
    </row>
    <row r="146" spans="2:9" ht="12.75">
      <c r="B146" s="23"/>
      <c r="C146" s="23"/>
      <c r="D146" s="94"/>
      <c r="E146" s="24"/>
      <c r="F146" s="24"/>
      <c r="G146" s="24"/>
      <c r="I146" s="3" t="s">
        <v>29</v>
      </c>
    </row>
    <row r="147" spans="1:9" s="102" customFormat="1" ht="12.75">
      <c r="A147" s="114"/>
      <c r="D147" s="114"/>
      <c r="I147" s="102" t="s">
        <v>87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4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8515625" style="113" customWidth="1"/>
    <col min="2" max="3" width="7.7109375" style="0" customWidth="1"/>
    <col min="4" max="4" width="4.7109375" style="113" customWidth="1"/>
    <col min="5" max="7" width="9.140625" style="3" customWidth="1"/>
    <col min="8" max="8" width="8.140625" style="3" customWidth="1"/>
    <col min="9" max="9" width="8.28125" style="3" customWidth="1"/>
    <col min="10" max="10" width="9.00390625" style="3" customWidth="1"/>
    <col min="11" max="14" width="9.140625" style="3" customWidth="1"/>
  </cols>
  <sheetData>
    <row r="1" spans="1:15" ht="12.75">
      <c r="A1" s="113" t="s">
        <v>18</v>
      </c>
      <c r="B1" s="12">
        <f>SUM('NAME YEAR END'!C3)</f>
        <v>2023</v>
      </c>
      <c r="C1" s="12"/>
      <c r="O1" t="s">
        <v>29</v>
      </c>
    </row>
    <row r="2" spans="1:15" ht="12.75">
      <c r="A2" s="113" t="s">
        <v>19</v>
      </c>
      <c r="B2" s="19">
        <f>+I116</f>
        <v>0</v>
      </c>
      <c r="C2" s="19"/>
      <c r="O2" t="s">
        <v>29</v>
      </c>
    </row>
    <row r="4" spans="1:15" s="28" customFormat="1" ht="12.75">
      <c r="A4" s="121" t="s">
        <v>32</v>
      </c>
      <c r="B4" s="117" t="s">
        <v>31</v>
      </c>
      <c r="C4" s="117" t="s">
        <v>98</v>
      </c>
      <c r="D4" s="115" t="s">
        <v>18</v>
      </c>
      <c r="E4" s="15" t="s">
        <v>2</v>
      </c>
      <c r="F4" s="15" t="s">
        <v>82</v>
      </c>
      <c r="G4" s="15" t="s">
        <v>1</v>
      </c>
      <c r="H4" s="15" t="s">
        <v>4</v>
      </c>
      <c r="I4" s="15" t="s">
        <v>3</v>
      </c>
      <c r="J4" s="15" t="s">
        <v>5</v>
      </c>
      <c r="K4" s="15" t="s">
        <v>5</v>
      </c>
      <c r="L4" s="29" t="s">
        <v>6</v>
      </c>
      <c r="M4" s="29" t="s">
        <v>65</v>
      </c>
      <c r="N4" s="15" t="s">
        <v>7</v>
      </c>
      <c r="O4" s="28" t="s">
        <v>32</v>
      </c>
    </row>
    <row r="5" spans="1:17" ht="12.75">
      <c r="A5" s="113" t="s">
        <v>0</v>
      </c>
      <c r="B5" s="1"/>
      <c r="C5" s="146">
        <v>0</v>
      </c>
      <c r="D5" s="113">
        <v>1</v>
      </c>
      <c r="E5" s="3">
        <v>0</v>
      </c>
      <c r="G5" s="3">
        <f aca="true" t="shared" si="0" ref="G5:G11">+F5+E5</f>
        <v>0</v>
      </c>
      <c r="L5" s="3">
        <f aca="true" t="shared" si="1" ref="L5:L10">+H5+I5+K5+J5</f>
        <v>0</v>
      </c>
      <c r="N5" s="3">
        <f aca="true" t="shared" si="2" ref="N5:N10">+G5-L5-M5</f>
        <v>0</v>
      </c>
      <c r="O5" t="s">
        <v>0</v>
      </c>
      <c r="Q5">
        <f aca="true" t="shared" si="3" ref="Q5:Q10">IF(E5&gt;1,1,0)</f>
        <v>0</v>
      </c>
    </row>
    <row r="6" spans="2:17" ht="12.75">
      <c r="B6" s="1"/>
      <c r="C6" s="146">
        <f>+C5</f>
        <v>0</v>
      </c>
      <c r="D6" s="113">
        <v>2</v>
      </c>
      <c r="E6" s="3">
        <v>0</v>
      </c>
      <c r="G6" s="3">
        <f t="shared" si="0"/>
        <v>0</v>
      </c>
      <c r="L6" s="3">
        <f t="shared" si="1"/>
        <v>0</v>
      </c>
      <c r="N6" s="3">
        <f t="shared" si="2"/>
        <v>0</v>
      </c>
      <c r="Q6">
        <f t="shared" si="3"/>
        <v>0</v>
      </c>
    </row>
    <row r="7" spans="2:17" ht="12.75">
      <c r="B7" s="1"/>
      <c r="C7" s="146">
        <f>+C6</f>
        <v>0</v>
      </c>
      <c r="D7" s="113">
        <v>3</v>
      </c>
      <c r="E7" s="3">
        <f>+C7*B7</f>
        <v>0</v>
      </c>
      <c r="G7" s="3">
        <f t="shared" si="0"/>
        <v>0</v>
      </c>
      <c r="L7" s="3">
        <f t="shared" si="1"/>
        <v>0</v>
      </c>
      <c r="N7" s="3">
        <f t="shared" si="2"/>
        <v>0</v>
      </c>
      <c r="Q7">
        <f t="shared" si="3"/>
        <v>0</v>
      </c>
    </row>
    <row r="8" spans="2:17" ht="12.75">
      <c r="B8" s="1"/>
      <c r="C8" s="146">
        <f>+C7</f>
        <v>0</v>
      </c>
      <c r="D8" s="113">
        <v>4</v>
      </c>
      <c r="E8" s="3">
        <f>+C8*B8</f>
        <v>0</v>
      </c>
      <c r="G8" s="3">
        <f t="shared" si="0"/>
        <v>0</v>
      </c>
      <c r="L8" s="3">
        <f t="shared" si="1"/>
        <v>0</v>
      </c>
      <c r="N8" s="3">
        <f t="shared" si="2"/>
        <v>0</v>
      </c>
      <c r="Q8">
        <f t="shared" si="3"/>
        <v>0</v>
      </c>
    </row>
    <row r="9" spans="2:17" ht="12.75">
      <c r="B9" s="1"/>
      <c r="C9" s="146">
        <f>+C8</f>
        <v>0</v>
      </c>
      <c r="D9" s="113">
        <v>5</v>
      </c>
      <c r="E9" s="3">
        <f>+C9*B9</f>
        <v>0</v>
      </c>
      <c r="G9" s="3">
        <f t="shared" si="0"/>
        <v>0</v>
      </c>
      <c r="L9" s="3">
        <f t="shared" si="1"/>
        <v>0</v>
      </c>
      <c r="N9" s="3">
        <f t="shared" si="2"/>
        <v>0</v>
      </c>
      <c r="Q9">
        <f t="shared" si="3"/>
        <v>0</v>
      </c>
    </row>
    <row r="10" spans="2:17" ht="12.75">
      <c r="B10" s="1"/>
      <c r="C10" s="146">
        <f>+C9</f>
        <v>0</v>
      </c>
      <c r="D10" s="113">
        <v>6</v>
      </c>
      <c r="E10" s="3">
        <f>+C10*B10</f>
        <v>0</v>
      </c>
      <c r="G10" s="3">
        <f t="shared" si="0"/>
        <v>0</v>
      </c>
      <c r="L10" s="3">
        <f t="shared" si="1"/>
        <v>0</v>
      </c>
      <c r="N10" s="3">
        <f t="shared" si="2"/>
        <v>0</v>
      </c>
      <c r="Q10">
        <f t="shared" si="3"/>
        <v>0</v>
      </c>
    </row>
    <row r="11" spans="1:15" ht="13.5" thickBot="1">
      <c r="A11" s="113" t="s">
        <v>0</v>
      </c>
      <c r="B11" s="118">
        <f>+SUM(B5:B10)</f>
        <v>0</v>
      </c>
      <c r="C11" s="147"/>
      <c r="D11" s="116" t="s">
        <v>1</v>
      </c>
      <c r="E11" s="4">
        <f>SUM(E5:E10)</f>
        <v>0</v>
      </c>
      <c r="F11" s="4">
        <f>SUM(F5:F10)</f>
        <v>0</v>
      </c>
      <c r="G11" s="4">
        <f t="shared" si="0"/>
        <v>0</v>
      </c>
      <c r="H11" s="4">
        <f aca="true" t="shared" si="4" ref="H11:N11">SUM(H5:H10)</f>
        <v>0</v>
      </c>
      <c r="I11" s="4">
        <f t="shared" si="4"/>
        <v>0</v>
      </c>
      <c r="J11" s="4">
        <f t="shared" si="4"/>
        <v>0</v>
      </c>
      <c r="K11" s="4">
        <f t="shared" si="4"/>
        <v>0</v>
      </c>
      <c r="L11" s="4">
        <f t="shared" si="4"/>
        <v>0</v>
      </c>
      <c r="M11" s="4">
        <f t="shared" si="4"/>
        <v>0</v>
      </c>
      <c r="N11" s="4">
        <f t="shared" si="4"/>
        <v>0</v>
      </c>
      <c r="O11" t="s">
        <v>0</v>
      </c>
    </row>
    <row r="12" spans="2:3" ht="13.5" thickTop="1">
      <c r="B12" s="1"/>
      <c r="C12" s="146"/>
    </row>
    <row r="13" spans="1:15" s="12" customFormat="1" ht="12.75">
      <c r="A13" s="121" t="s">
        <v>32</v>
      </c>
      <c r="B13" s="117" t="s">
        <v>31</v>
      </c>
      <c r="C13" s="29"/>
      <c r="D13" s="115" t="s">
        <v>18</v>
      </c>
      <c r="E13" s="15" t="s">
        <v>2</v>
      </c>
      <c r="F13" s="15" t="s">
        <v>82</v>
      </c>
      <c r="G13" s="15" t="s">
        <v>1</v>
      </c>
      <c r="H13" s="15" t="s">
        <v>4</v>
      </c>
      <c r="I13" s="15" t="s">
        <v>3</v>
      </c>
      <c r="J13" s="15" t="s">
        <v>5</v>
      </c>
      <c r="K13" s="15" t="s">
        <v>5</v>
      </c>
      <c r="L13" s="29" t="s">
        <v>6</v>
      </c>
      <c r="M13" s="29" t="s">
        <v>65</v>
      </c>
      <c r="N13" s="15" t="s">
        <v>7</v>
      </c>
      <c r="O13" s="12" t="s">
        <v>32</v>
      </c>
    </row>
    <row r="14" spans="1:17" ht="12.75">
      <c r="A14" s="113" t="s">
        <v>9</v>
      </c>
      <c r="B14" s="1"/>
      <c r="C14" s="146">
        <f>+C10</f>
        <v>0</v>
      </c>
      <c r="D14" s="113">
        <v>1</v>
      </c>
      <c r="E14" s="3">
        <v>0</v>
      </c>
      <c r="G14" s="3">
        <f aca="true" t="shared" si="5" ref="G14:G20">+F14+E14</f>
        <v>0</v>
      </c>
      <c r="L14" s="3">
        <f aca="true" t="shared" si="6" ref="L14:L19">+H14+I14+K14+J14</f>
        <v>0</v>
      </c>
      <c r="N14" s="3">
        <f aca="true" t="shared" si="7" ref="N14:N19">+G14-L14-M14</f>
        <v>0</v>
      </c>
      <c r="O14" t="s">
        <v>9</v>
      </c>
      <c r="Q14">
        <f aca="true" t="shared" si="8" ref="Q14:Q19">IF(E14&gt;1,1,0)</f>
        <v>0</v>
      </c>
    </row>
    <row r="15" spans="2:17" ht="12.75">
      <c r="B15" s="1"/>
      <c r="C15" s="146">
        <f>+C14</f>
        <v>0</v>
      </c>
      <c r="D15" s="113">
        <v>2</v>
      </c>
      <c r="E15" s="3">
        <v>0</v>
      </c>
      <c r="G15" s="3">
        <f t="shared" si="5"/>
        <v>0</v>
      </c>
      <c r="L15" s="3">
        <f t="shared" si="6"/>
        <v>0</v>
      </c>
      <c r="N15" s="3">
        <f t="shared" si="7"/>
        <v>0</v>
      </c>
      <c r="Q15">
        <f t="shared" si="8"/>
        <v>0</v>
      </c>
    </row>
    <row r="16" spans="2:17" ht="12.75">
      <c r="B16" s="1"/>
      <c r="C16" s="146">
        <f>+C15</f>
        <v>0</v>
      </c>
      <c r="D16" s="113">
        <v>3</v>
      </c>
      <c r="E16" s="3">
        <f>+C16*B16</f>
        <v>0</v>
      </c>
      <c r="G16" s="3">
        <f t="shared" si="5"/>
        <v>0</v>
      </c>
      <c r="L16" s="3">
        <f t="shared" si="6"/>
        <v>0</v>
      </c>
      <c r="N16" s="3">
        <f t="shared" si="7"/>
        <v>0</v>
      </c>
      <c r="Q16">
        <f t="shared" si="8"/>
        <v>0</v>
      </c>
    </row>
    <row r="17" spans="2:17" ht="12.75">
      <c r="B17" s="1"/>
      <c r="C17" s="146">
        <f>+C16</f>
        <v>0</v>
      </c>
      <c r="D17" s="113">
        <v>4</v>
      </c>
      <c r="E17" s="3">
        <f>+C17*B17</f>
        <v>0</v>
      </c>
      <c r="G17" s="3">
        <f t="shared" si="5"/>
        <v>0</v>
      </c>
      <c r="L17" s="3">
        <f t="shared" si="6"/>
        <v>0</v>
      </c>
      <c r="N17" s="3">
        <f t="shared" si="7"/>
        <v>0</v>
      </c>
      <c r="Q17">
        <f t="shared" si="8"/>
        <v>0</v>
      </c>
    </row>
    <row r="18" spans="2:17" ht="12.75">
      <c r="B18" s="1"/>
      <c r="C18" s="146">
        <f>+C17</f>
        <v>0</v>
      </c>
      <c r="D18" s="113">
        <v>5</v>
      </c>
      <c r="E18" s="3">
        <f>+C18*B18</f>
        <v>0</v>
      </c>
      <c r="G18" s="3">
        <f t="shared" si="5"/>
        <v>0</v>
      </c>
      <c r="L18" s="3">
        <f t="shared" si="6"/>
        <v>0</v>
      </c>
      <c r="N18" s="3">
        <f t="shared" si="7"/>
        <v>0</v>
      </c>
      <c r="Q18">
        <f t="shared" si="8"/>
        <v>0</v>
      </c>
    </row>
    <row r="19" spans="2:17" ht="12.75">
      <c r="B19" s="1"/>
      <c r="C19" s="146">
        <f>+C18</f>
        <v>0</v>
      </c>
      <c r="D19" s="113">
        <v>6</v>
      </c>
      <c r="E19" s="3">
        <f>+C19*B19</f>
        <v>0</v>
      </c>
      <c r="G19" s="3">
        <f t="shared" si="5"/>
        <v>0</v>
      </c>
      <c r="L19" s="3">
        <f t="shared" si="6"/>
        <v>0</v>
      </c>
      <c r="N19" s="3">
        <f t="shared" si="7"/>
        <v>0</v>
      </c>
      <c r="Q19">
        <f t="shared" si="8"/>
        <v>0</v>
      </c>
    </row>
    <row r="20" spans="1:15" s="30" customFormat="1" ht="13.5" thickBot="1">
      <c r="A20" s="113" t="s">
        <v>9</v>
      </c>
      <c r="B20" s="118">
        <f>+SUM(B14:B19)</f>
        <v>0</v>
      </c>
      <c r="C20" s="147"/>
      <c r="D20" s="116" t="s">
        <v>1</v>
      </c>
      <c r="E20" s="4">
        <f>SUM(E14:E19)</f>
        <v>0</v>
      </c>
      <c r="F20" s="4">
        <f>SUM(F14:F19)</f>
        <v>0</v>
      </c>
      <c r="G20" s="4">
        <f t="shared" si="5"/>
        <v>0</v>
      </c>
      <c r="H20" s="31">
        <f aca="true" t="shared" si="9" ref="H20:N20">SUM(H14:H19)</f>
        <v>0</v>
      </c>
      <c r="I20" s="31">
        <f t="shared" si="9"/>
        <v>0</v>
      </c>
      <c r="J20" s="31">
        <f t="shared" si="9"/>
        <v>0</v>
      </c>
      <c r="K20" s="31">
        <f t="shared" si="9"/>
        <v>0</v>
      </c>
      <c r="L20" s="31">
        <f t="shared" si="9"/>
        <v>0</v>
      </c>
      <c r="M20" s="31">
        <f t="shared" si="9"/>
        <v>0</v>
      </c>
      <c r="N20" s="4">
        <f t="shared" si="9"/>
        <v>0</v>
      </c>
      <c r="O20" s="30" t="s">
        <v>9</v>
      </c>
    </row>
    <row r="21" spans="2:3" ht="13.5" thickTop="1">
      <c r="B21" s="1"/>
      <c r="C21" s="146"/>
    </row>
    <row r="22" spans="1:15" s="12" customFormat="1" ht="12.75">
      <c r="A22" s="121" t="s">
        <v>32</v>
      </c>
      <c r="B22" s="117" t="s">
        <v>31</v>
      </c>
      <c r="C22" s="29"/>
      <c r="D22" s="115" t="s">
        <v>18</v>
      </c>
      <c r="E22" s="15" t="s">
        <v>2</v>
      </c>
      <c r="F22" s="15" t="s">
        <v>82</v>
      </c>
      <c r="G22" s="15" t="s">
        <v>1</v>
      </c>
      <c r="H22" s="15" t="s">
        <v>4</v>
      </c>
      <c r="I22" s="15" t="s">
        <v>3</v>
      </c>
      <c r="J22" s="15" t="s">
        <v>5</v>
      </c>
      <c r="K22" s="15" t="s">
        <v>5</v>
      </c>
      <c r="L22" s="29" t="s">
        <v>6</v>
      </c>
      <c r="M22" s="29" t="s">
        <v>65</v>
      </c>
      <c r="N22" s="15" t="s">
        <v>7</v>
      </c>
      <c r="O22" s="12" t="s">
        <v>32</v>
      </c>
    </row>
    <row r="23" spans="1:17" ht="12.75">
      <c r="A23" s="113" t="s">
        <v>10</v>
      </c>
      <c r="B23" s="1"/>
      <c r="C23" s="146">
        <f>+C19</f>
        <v>0</v>
      </c>
      <c r="D23" s="113">
        <v>1</v>
      </c>
      <c r="E23" s="3">
        <v>0</v>
      </c>
      <c r="G23" s="3">
        <f aca="true" t="shared" si="10" ref="G23:G29">+F23+E23</f>
        <v>0</v>
      </c>
      <c r="L23" s="3">
        <f aca="true" t="shared" si="11" ref="L23:L28">+H23+I23+K23+J23</f>
        <v>0</v>
      </c>
      <c r="N23" s="3">
        <f aca="true" t="shared" si="12" ref="N23:N28">+G23-L23-M23</f>
        <v>0</v>
      </c>
      <c r="O23" t="s">
        <v>10</v>
      </c>
      <c r="Q23">
        <f aca="true" t="shared" si="13" ref="Q23:Q28">IF(E23&gt;1,1,0)</f>
        <v>0</v>
      </c>
    </row>
    <row r="24" spans="2:17" ht="12.75">
      <c r="B24" s="1"/>
      <c r="C24" s="146">
        <f>+C23</f>
        <v>0</v>
      </c>
      <c r="D24" s="113">
        <v>2</v>
      </c>
      <c r="E24" s="3">
        <v>0</v>
      </c>
      <c r="G24" s="3">
        <f t="shared" si="10"/>
        <v>0</v>
      </c>
      <c r="L24" s="3">
        <f t="shared" si="11"/>
        <v>0</v>
      </c>
      <c r="N24" s="3">
        <f t="shared" si="12"/>
        <v>0</v>
      </c>
      <c r="Q24">
        <f t="shared" si="13"/>
        <v>0</v>
      </c>
    </row>
    <row r="25" spans="2:17" ht="12.75">
      <c r="B25" s="1"/>
      <c r="C25" s="146">
        <f>+C24</f>
        <v>0</v>
      </c>
      <c r="D25" s="113">
        <v>3</v>
      </c>
      <c r="E25" s="3">
        <f>+C25*B25</f>
        <v>0</v>
      </c>
      <c r="G25" s="3">
        <f t="shared" si="10"/>
        <v>0</v>
      </c>
      <c r="L25" s="3">
        <f t="shared" si="11"/>
        <v>0</v>
      </c>
      <c r="N25" s="3">
        <f t="shared" si="12"/>
        <v>0</v>
      </c>
      <c r="Q25">
        <f t="shared" si="13"/>
        <v>0</v>
      </c>
    </row>
    <row r="26" spans="2:17" ht="12.75">
      <c r="B26" s="1"/>
      <c r="C26" s="146">
        <f>+C25</f>
        <v>0</v>
      </c>
      <c r="D26" s="113">
        <v>4</v>
      </c>
      <c r="E26" s="3">
        <f>+C26*B26</f>
        <v>0</v>
      </c>
      <c r="G26" s="3">
        <f t="shared" si="10"/>
        <v>0</v>
      </c>
      <c r="L26" s="3">
        <f t="shared" si="11"/>
        <v>0</v>
      </c>
      <c r="N26" s="3">
        <f t="shared" si="12"/>
        <v>0</v>
      </c>
      <c r="Q26">
        <f t="shared" si="13"/>
        <v>0</v>
      </c>
    </row>
    <row r="27" spans="2:17" ht="12.75">
      <c r="B27" s="1"/>
      <c r="C27" s="146">
        <f>+C26</f>
        <v>0</v>
      </c>
      <c r="D27" s="113">
        <v>5</v>
      </c>
      <c r="E27" s="3">
        <f>+C27*B27</f>
        <v>0</v>
      </c>
      <c r="G27" s="3">
        <f t="shared" si="10"/>
        <v>0</v>
      </c>
      <c r="L27" s="3">
        <f t="shared" si="11"/>
        <v>0</v>
      </c>
      <c r="N27" s="3">
        <f t="shared" si="12"/>
        <v>0</v>
      </c>
      <c r="Q27">
        <f t="shared" si="13"/>
        <v>0</v>
      </c>
    </row>
    <row r="28" spans="2:17" ht="12.75">
      <c r="B28" s="1"/>
      <c r="C28" s="146">
        <f>+C27</f>
        <v>0</v>
      </c>
      <c r="D28" s="113">
        <v>6</v>
      </c>
      <c r="E28" s="3">
        <f>+C28*B28</f>
        <v>0</v>
      </c>
      <c r="G28" s="3">
        <f t="shared" si="10"/>
        <v>0</v>
      </c>
      <c r="L28" s="3">
        <f t="shared" si="11"/>
        <v>0</v>
      </c>
      <c r="N28" s="3">
        <f t="shared" si="12"/>
        <v>0</v>
      </c>
      <c r="Q28">
        <f t="shared" si="13"/>
        <v>0</v>
      </c>
    </row>
    <row r="29" spans="1:15" ht="13.5" thickBot="1">
      <c r="A29" s="113" t="s">
        <v>10</v>
      </c>
      <c r="B29" s="118">
        <f>+SUM(B23:B28)</f>
        <v>0</v>
      </c>
      <c r="C29" s="147"/>
      <c r="D29" s="116" t="s">
        <v>1</v>
      </c>
      <c r="E29" s="4">
        <f>SUM(E23:E28)</f>
        <v>0</v>
      </c>
      <c r="F29" s="4">
        <f>SUM(F23:F28)</f>
        <v>0</v>
      </c>
      <c r="G29" s="4">
        <f t="shared" si="10"/>
        <v>0</v>
      </c>
      <c r="H29" s="4">
        <f aca="true" t="shared" si="14" ref="H29:N29">SUM(H23:H28)</f>
        <v>0</v>
      </c>
      <c r="I29" s="4">
        <f t="shared" si="14"/>
        <v>0</v>
      </c>
      <c r="J29" s="4">
        <f t="shared" si="14"/>
        <v>0</v>
      </c>
      <c r="K29" s="4">
        <f t="shared" si="14"/>
        <v>0</v>
      </c>
      <c r="L29" s="4">
        <f t="shared" si="14"/>
        <v>0</v>
      </c>
      <c r="M29" s="4">
        <f t="shared" si="14"/>
        <v>0</v>
      </c>
      <c r="N29" s="4">
        <f t="shared" si="14"/>
        <v>0</v>
      </c>
      <c r="O29" t="s">
        <v>10</v>
      </c>
    </row>
    <row r="30" spans="2:3" ht="13.5" thickTop="1">
      <c r="B30" s="1"/>
      <c r="C30" s="146"/>
    </row>
    <row r="31" spans="1:15" s="12" customFormat="1" ht="12.75">
      <c r="A31" s="121" t="s">
        <v>32</v>
      </c>
      <c r="B31" s="117" t="s">
        <v>31</v>
      </c>
      <c r="C31" s="29"/>
      <c r="D31" s="115" t="s">
        <v>18</v>
      </c>
      <c r="E31" s="15" t="s">
        <v>2</v>
      </c>
      <c r="F31" s="15" t="s">
        <v>82</v>
      </c>
      <c r="G31" s="15" t="s">
        <v>1</v>
      </c>
      <c r="H31" s="15" t="s">
        <v>4</v>
      </c>
      <c r="I31" s="15" t="s">
        <v>3</v>
      </c>
      <c r="J31" s="15" t="s">
        <v>5</v>
      </c>
      <c r="K31" s="15" t="s">
        <v>5</v>
      </c>
      <c r="L31" s="29" t="s">
        <v>6</v>
      </c>
      <c r="M31" s="29" t="s">
        <v>65</v>
      </c>
      <c r="N31" s="15" t="s">
        <v>7</v>
      </c>
      <c r="O31" s="12" t="s">
        <v>32</v>
      </c>
    </row>
    <row r="32" spans="1:17" ht="12.75">
      <c r="A32" s="113" t="s">
        <v>11</v>
      </c>
      <c r="B32" s="1"/>
      <c r="C32" s="146">
        <f>+C28</f>
        <v>0</v>
      </c>
      <c r="D32" s="113">
        <v>1</v>
      </c>
      <c r="E32" s="3">
        <v>0</v>
      </c>
      <c r="G32" s="3">
        <f aca="true" t="shared" si="15" ref="G32:G38">+F32+E32</f>
        <v>0</v>
      </c>
      <c r="L32" s="3">
        <f aca="true" t="shared" si="16" ref="L32:L37">+H32+I32+K32+J32</f>
        <v>0</v>
      </c>
      <c r="N32" s="3">
        <f aca="true" t="shared" si="17" ref="N32:N37">+G32-L32-M32</f>
        <v>0</v>
      </c>
      <c r="O32" t="s">
        <v>11</v>
      </c>
      <c r="Q32">
        <f aca="true" t="shared" si="18" ref="Q32:Q37">IF(E32&gt;1,1,0)</f>
        <v>0</v>
      </c>
    </row>
    <row r="33" spans="2:17" ht="12.75">
      <c r="B33" s="1"/>
      <c r="C33" s="146">
        <f>+C32</f>
        <v>0</v>
      </c>
      <c r="D33" s="113">
        <v>2</v>
      </c>
      <c r="E33" s="3">
        <v>0</v>
      </c>
      <c r="G33" s="3">
        <f t="shared" si="15"/>
        <v>0</v>
      </c>
      <c r="L33" s="3">
        <f t="shared" si="16"/>
        <v>0</v>
      </c>
      <c r="N33" s="3">
        <f t="shared" si="17"/>
        <v>0</v>
      </c>
      <c r="Q33">
        <f t="shared" si="18"/>
        <v>0</v>
      </c>
    </row>
    <row r="34" spans="2:17" ht="12.75">
      <c r="B34" s="1"/>
      <c r="C34" s="146">
        <f>+C33</f>
        <v>0</v>
      </c>
      <c r="D34" s="113">
        <v>3</v>
      </c>
      <c r="E34" s="3">
        <f>+C34*B34</f>
        <v>0</v>
      </c>
      <c r="G34" s="3">
        <f t="shared" si="15"/>
        <v>0</v>
      </c>
      <c r="L34" s="3">
        <f t="shared" si="16"/>
        <v>0</v>
      </c>
      <c r="N34" s="3">
        <f t="shared" si="17"/>
        <v>0</v>
      </c>
      <c r="Q34">
        <f t="shared" si="18"/>
        <v>0</v>
      </c>
    </row>
    <row r="35" spans="2:17" ht="12.75">
      <c r="B35" s="1"/>
      <c r="C35" s="146">
        <f>+C34</f>
        <v>0</v>
      </c>
      <c r="D35" s="113">
        <v>4</v>
      </c>
      <c r="E35" s="3">
        <f>+C35*B35</f>
        <v>0</v>
      </c>
      <c r="G35" s="3">
        <f t="shared" si="15"/>
        <v>0</v>
      </c>
      <c r="L35" s="3">
        <f t="shared" si="16"/>
        <v>0</v>
      </c>
      <c r="N35" s="3">
        <f t="shared" si="17"/>
        <v>0</v>
      </c>
      <c r="Q35">
        <f t="shared" si="18"/>
        <v>0</v>
      </c>
    </row>
    <row r="36" spans="2:17" ht="12.75">
      <c r="B36" s="1"/>
      <c r="C36" s="146">
        <f>+C35</f>
        <v>0</v>
      </c>
      <c r="D36" s="113">
        <v>5</v>
      </c>
      <c r="E36" s="3">
        <f>+C36*B36</f>
        <v>0</v>
      </c>
      <c r="G36" s="3">
        <f t="shared" si="15"/>
        <v>0</v>
      </c>
      <c r="L36" s="3">
        <f t="shared" si="16"/>
        <v>0</v>
      </c>
      <c r="N36" s="3">
        <f t="shared" si="17"/>
        <v>0</v>
      </c>
      <c r="Q36">
        <f t="shared" si="18"/>
        <v>0</v>
      </c>
    </row>
    <row r="37" spans="2:17" ht="12.75">
      <c r="B37" s="1"/>
      <c r="C37" s="146">
        <f>+C36</f>
        <v>0</v>
      </c>
      <c r="D37" s="113">
        <v>6</v>
      </c>
      <c r="E37" s="3">
        <f>+C37*B37</f>
        <v>0</v>
      </c>
      <c r="G37" s="3">
        <f t="shared" si="15"/>
        <v>0</v>
      </c>
      <c r="L37" s="3">
        <f t="shared" si="16"/>
        <v>0</v>
      </c>
      <c r="N37" s="3">
        <f t="shared" si="17"/>
        <v>0</v>
      </c>
      <c r="Q37">
        <f t="shared" si="18"/>
        <v>0</v>
      </c>
    </row>
    <row r="38" spans="1:15" ht="13.5" thickBot="1">
      <c r="A38" s="113" t="s">
        <v>11</v>
      </c>
      <c r="B38" s="118">
        <f>+SUM(B32:B37)</f>
        <v>0</v>
      </c>
      <c r="C38" s="147"/>
      <c r="D38" s="116" t="s">
        <v>1</v>
      </c>
      <c r="E38" s="4">
        <f>SUM(E32:E37)</f>
        <v>0</v>
      </c>
      <c r="F38" s="4">
        <f>SUM(F32:F37)</f>
        <v>0</v>
      </c>
      <c r="G38" s="4">
        <f t="shared" si="15"/>
        <v>0</v>
      </c>
      <c r="H38" s="4">
        <f aca="true" t="shared" si="19" ref="H38:N38">SUM(H32:H37)</f>
        <v>0</v>
      </c>
      <c r="I38" s="4">
        <f t="shared" si="19"/>
        <v>0</v>
      </c>
      <c r="J38" s="4">
        <f t="shared" si="19"/>
        <v>0</v>
      </c>
      <c r="K38" s="4">
        <f t="shared" si="19"/>
        <v>0</v>
      </c>
      <c r="L38" s="4">
        <f t="shared" si="19"/>
        <v>0</v>
      </c>
      <c r="M38" s="4">
        <f t="shared" si="19"/>
        <v>0</v>
      </c>
      <c r="N38" s="4">
        <f t="shared" si="19"/>
        <v>0</v>
      </c>
      <c r="O38" t="s">
        <v>11</v>
      </c>
    </row>
    <row r="39" spans="2:3" ht="13.5" thickTop="1">
      <c r="B39" s="1"/>
      <c r="C39" s="146"/>
    </row>
    <row r="40" spans="1:15" s="12" customFormat="1" ht="12.75">
      <c r="A40" s="121" t="s">
        <v>32</v>
      </c>
      <c r="B40" s="117" t="s">
        <v>31</v>
      </c>
      <c r="C40" s="29"/>
      <c r="D40" s="115" t="s">
        <v>18</v>
      </c>
      <c r="E40" s="15" t="s">
        <v>2</v>
      </c>
      <c r="F40" s="15" t="s">
        <v>82</v>
      </c>
      <c r="G40" s="15" t="s">
        <v>1</v>
      </c>
      <c r="H40" s="15" t="s">
        <v>4</v>
      </c>
      <c r="I40" s="15" t="s">
        <v>3</v>
      </c>
      <c r="J40" s="15" t="s">
        <v>5</v>
      </c>
      <c r="K40" s="15" t="s">
        <v>5</v>
      </c>
      <c r="L40" s="29" t="s">
        <v>6</v>
      </c>
      <c r="M40" s="29" t="s">
        <v>65</v>
      </c>
      <c r="N40" s="15" t="s">
        <v>7</v>
      </c>
      <c r="O40" s="12" t="s">
        <v>32</v>
      </c>
    </row>
    <row r="41" spans="1:17" ht="12.75">
      <c r="A41" s="113" t="s">
        <v>12</v>
      </c>
      <c r="B41" s="1"/>
      <c r="C41" s="146">
        <f>+C37</f>
        <v>0</v>
      </c>
      <c r="D41" s="113">
        <v>1</v>
      </c>
      <c r="E41" s="3">
        <v>0</v>
      </c>
      <c r="G41" s="3">
        <f aca="true" t="shared" si="20" ref="G41:G47">+F41+E41</f>
        <v>0</v>
      </c>
      <c r="L41" s="3">
        <f aca="true" t="shared" si="21" ref="L41:L46">+H41+I41+K41+J41</f>
        <v>0</v>
      </c>
      <c r="N41" s="3">
        <f aca="true" t="shared" si="22" ref="N41:N46">+G41-L41-M41</f>
        <v>0</v>
      </c>
      <c r="O41" t="s">
        <v>12</v>
      </c>
      <c r="Q41">
        <f aca="true" t="shared" si="23" ref="Q41:Q46">IF(E41&gt;1,1,0)</f>
        <v>0</v>
      </c>
    </row>
    <row r="42" spans="2:17" ht="12.75">
      <c r="B42" s="1"/>
      <c r="C42" s="146">
        <f>+C41</f>
        <v>0</v>
      </c>
      <c r="D42" s="113">
        <v>2</v>
      </c>
      <c r="E42" s="3">
        <v>0</v>
      </c>
      <c r="G42" s="3">
        <f t="shared" si="20"/>
        <v>0</v>
      </c>
      <c r="L42" s="3">
        <f t="shared" si="21"/>
        <v>0</v>
      </c>
      <c r="N42" s="3">
        <f t="shared" si="22"/>
        <v>0</v>
      </c>
      <c r="Q42">
        <f t="shared" si="23"/>
        <v>0</v>
      </c>
    </row>
    <row r="43" spans="2:17" ht="12.75">
      <c r="B43" s="1"/>
      <c r="C43" s="146">
        <f>+C42</f>
        <v>0</v>
      </c>
      <c r="D43" s="113">
        <v>3</v>
      </c>
      <c r="E43" s="3">
        <f>+C43*B43</f>
        <v>0</v>
      </c>
      <c r="G43" s="3">
        <f t="shared" si="20"/>
        <v>0</v>
      </c>
      <c r="L43" s="3">
        <f t="shared" si="21"/>
        <v>0</v>
      </c>
      <c r="N43" s="3">
        <f t="shared" si="22"/>
        <v>0</v>
      </c>
      <c r="Q43">
        <f t="shared" si="23"/>
        <v>0</v>
      </c>
    </row>
    <row r="44" spans="2:17" ht="12.75">
      <c r="B44" s="1"/>
      <c r="C44" s="146">
        <f>+C43</f>
        <v>0</v>
      </c>
      <c r="D44" s="113">
        <v>4</v>
      </c>
      <c r="E44" s="3">
        <f>+C44*B44</f>
        <v>0</v>
      </c>
      <c r="G44" s="3">
        <f t="shared" si="20"/>
        <v>0</v>
      </c>
      <c r="L44" s="3">
        <f t="shared" si="21"/>
        <v>0</v>
      </c>
      <c r="N44" s="3">
        <f t="shared" si="22"/>
        <v>0</v>
      </c>
      <c r="Q44">
        <f t="shared" si="23"/>
        <v>0</v>
      </c>
    </row>
    <row r="45" spans="2:17" ht="12.75">
      <c r="B45" s="1"/>
      <c r="C45" s="146">
        <f>+C44</f>
        <v>0</v>
      </c>
      <c r="D45" s="113">
        <v>5</v>
      </c>
      <c r="E45" s="3">
        <f>+C45*B45</f>
        <v>0</v>
      </c>
      <c r="G45" s="3">
        <f t="shared" si="20"/>
        <v>0</v>
      </c>
      <c r="L45" s="3">
        <f t="shared" si="21"/>
        <v>0</v>
      </c>
      <c r="N45" s="3">
        <f t="shared" si="22"/>
        <v>0</v>
      </c>
      <c r="Q45">
        <f t="shared" si="23"/>
        <v>0</v>
      </c>
    </row>
    <row r="46" spans="2:17" ht="12.75">
      <c r="B46" s="1"/>
      <c r="C46" s="146">
        <f>+C45</f>
        <v>0</v>
      </c>
      <c r="D46" s="113">
        <v>6</v>
      </c>
      <c r="E46" s="3">
        <f>+C46*B46</f>
        <v>0</v>
      </c>
      <c r="G46" s="3">
        <f t="shared" si="20"/>
        <v>0</v>
      </c>
      <c r="L46" s="3">
        <f t="shared" si="21"/>
        <v>0</v>
      </c>
      <c r="N46" s="3">
        <f t="shared" si="22"/>
        <v>0</v>
      </c>
      <c r="Q46">
        <f t="shared" si="23"/>
        <v>0</v>
      </c>
    </row>
    <row r="47" spans="1:15" ht="13.5" thickBot="1">
      <c r="A47" s="113" t="s">
        <v>12</v>
      </c>
      <c r="B47" s="118">
        <f>+SUM(B41:B46)</f>
        <v>0</v>
      </c>
      <c r="C47" s="147"/>
      <c r="D47" s="116" t="s">
        <v>1</v>
      </c>
      <c r="E47" s="4">
        <f>SUM(E41:E46)</f>
        <v>0</v>
      </c>
      <c r="F47" s="4">
        <f>SUM(F41:F46)</f>
        <v>0</v>
      </c>
      <c r="G47" s="4">
        <f t="shared" si="20"/>
        <v>0</v>
      </c>
      <c r="H47" s="4">
        <f aca="true" t="shared" si="24" ref="H47:N47">SUM(H41:H46)</f>
        <v>0</v>
      </c>
      <c r="I47" s="4">
        <f t="shared" si="24"/>
        <v>0</v>
      </c>
      <c r="J47" s="4">
        <f t="shared" si="24"/>
        <v>0</v>
      </c>
      <c r="K47" s="4">
        <f t="shared" si="24"/>
        <v>0</v>
      </c>
      <c r="L47" s="4">
        <f t="shared" si="24"/>
        <v>0</v>
      </c>
      <c r="M47" s="4">
        <f t="shared" si="24"/>
        <v>0</v>
      </c>
      <c r="N47" s="4">
        <f t="shared" si="24"/>
        <v>0</v>
      </c>
      <c r="O47" t="s">
        <v>12</v>
      </c>
    </row>
    <row r="48" spans="2:3" ht="13.5" thickTop="1">
      <c r="B48" s="1"/>
      <c r="C48" s="146"/>
    </row>
    <row r="49" spans="1:15" s="12" customFormat="1" ht="12.75">
      <c r="A49" s="121" t="s">
        <v>32</v>
      </c>
      <c r="B49" s="117" t="s">
        <v>31</v>
      </c>
      <c r="C49" s="29"/>
      <c r="D49" s="115" t="s">
        <v>18</v>
      </c>
      <c r="E49" s="15" t="s">
        <v>2</v>
      </c>
      <c r="F49" s="15" t="s">
        <v>82</v>
      </c>
      <c r="G49" s="15" t="s">
        <v>1</v>
      </c>
      <c r="H49" s="15" t="s">
        <v>4</v>
      </c>
      <c r="I49" s="15" t="s">
        <v>3</v>
      </c>
      <c r="J49" s="15" t="s">
        <v>5</v>
      </c>
      <c r="K49" s="15" t="s">
        <v>5</v>
      </c>
      <c r="L49" s="29" t="s">
        <v>6</v>
      </c>
      <c r="M49" s="29" t="s">
        <v>65</v>
      </c>
      <c r="N49" s="15" t="s">
        <v>7</v>
      </c>
      <c r="O49" s="12" t="s">
        <v>32</v>
      </c>
    </row>
    <row r="50" spans="1:17" ht="12.75">
      <c r="A50" s="113" t="s">
        <v>13</v>
      </c>
      <c r="B50" s="1"/>
      <c r="C50" s="146">
        <f>+C46</f>
        <v>0</v>
      </c>
      <c r="D50" s="113">
        <v>1</v>
      </c>
      <c r="E50" s="3">
        <v>0</v>
      </c>
      <c r="G50" s="3">
        <f aca="true" t="shared" si="25" ref="G50:G56">+F50+E50</f>
        <v>0</v>
      </c>
      <c r="L50" s="3">
        <f aca="true" t="shared" si="26" ref="L50:L55">+H50+I50+K50+J50</f>
        <v>0</v>
      </c>
      <c r="N50" s="3">
        <f aca="true" t="shared" si="27" ref="N50:N55">+G50-L50-M50</f>
        <v>0</v>
      </c>
      <c r="O50" t="s">
        <v>13</v>
      </c>
      <c r="Q50">
        <f aca="true" t="shared" si="28" ref="Q50:Q55">IF(E50&gt;1,1,0)</f>
        <v>0</v>
      </c>
    </row>
    <row r="51" spans="2:17" ht="12.75">
      <c r="B51" s="1"/>
      <c r="C51" s="146">
        <f>+C50</f>
        <v>0</v>
      </c>
      <c r="D51" s="113">
        <v>2</v>
      </c>
      <c r="E51" s="3">
        <v>0</v>
      </c>
      <c r="G51" s="3">
        <f t="shared" si="25"/>
        <v>0</v>
      </c>
      <c r="L51" s="3">
        <f t="shared" si="26"/>
        <v>0</v>
      </c>
      <c r="N51" s="3">
        <f t="shared" si="27"/>
        <v>0</v>
      </c>
      <c r="Q51">
        <f t="shared" si="28"/>
        <v>0</v>
      </c>
    </row>
    <row r="52" spans="2:17" ht="12.75">
      <c r="B52" s="1"/>
      <c r="C52" s="146">
        <f>+C51</f>
        <v>0</v>
      </c>
      <c r="D52" s="113">
        <v>3</v>
      </c>
      <c r="E52" s="3">
        <f>+C52*B52</f>
        <v>0</v>
      </c>
      <c r="G52" s="3">
        <f t="shared" si="25"/>
        <v>0</v>
      </c>
      <c r="L52" s="3">
        <f t="shared" si="26"/>
        <v>0</v>
      </c>
      <c r="N52" s="3">
        <f t="shared" si="27"/>
        <v>0</v>
      </c>
      <c r="Q52">
        <f t="shared" si="28"/>
        <v>0</v>
      </c>
    </row>
    <row r="53" spans="2:17" ht="12.75">
      <c r="B53" s="1"/>
      <c r="C53" s="146">
        <f>+C52</f>
        <v>0</v>
      </c>
      <c r="D53" s="113">
        <v>4</v>
      </c>
      <c r="E53" s="3">
        <f>+C53*B53</f>
        <v>0</v>
      </c>
      <c r="G53" s="3">
        <f t="shared" si="25"/>
        <v>0</v>
      </c>
      <c r="L53" s="3">
        <f t="shared" si="26"/>
        <v>0</v>
      </c>
      <c r="N53" s="3">
        <f t="shared" si="27"/>
        <v>0</v>
      </c>
      <c r="Q53">
        <f t="shared" si="28"/>
        <v>0</v>
      </c>
    </row>
    <row r="54" spans="2:17" ht="12.75">
      <c r="B54" s="1"/>
      <c r="C54" s="146">
        <f>+C53</f>
        <v>0</v>
      </c>
      <c r="D54" s="113">
        <v>5</v>
      </c>
      <c r="E54" s="3">
        <f>+C54*B54</f>
        <v>0</v>
      </c>
      <c r="G54" s="3">
        <f t="shared" si="25"/>
        <v>0</v>
      </c>
      <c r="L54" s="3">
        <f t="shared" si="26"/>
        <v>0</v>
      </c>
      <c r="N54" s="3">
        <f t="shared" si="27"/>
        <v>0</v>
      </c>
      <c r="Q54">
        <f t="shared" si="28"/>
        <v>0</v>
      </c>
    </row>
    <row r="55" spans="2:17" ht="12.75">
      <c r="B55" s="1"/>
      <c r="C55" s="146">
        <f>+C54</f>
        <v>0</v>
      </c>
      <c r="D55" s="113">
        <v>6</v>
      </c>
      <c r="E55" s="3">
        <f>+C55*B55</f>
        <v>0</v>
      </c>
      <c r="G55" s="3">
        <f t="shared" si="25"/>
        <v>0</v>
      </c>
      <c r="L55" s="3">
        <f t="shared" si="26"/>
        <v>0</v>
      </c>
      <c r="N55" s="3">
        <f t="shared" si="27"/>
        <v>0</v>
      </c>
      <c r="Q55">
        <f t="shared" si="28"/>
        <v>0</v>
      </c>
    </row>
    <row r="56" spans="1:15" ht="13.5" thickBot="1">
      <c r="A56" s="113" t="s">
        <v>13</v>
      </c>
      <c r="B56" s="118">
        <f>+SUM(B50:B55)</f>
        <v>0</v>
      </c>
      <c r="C56" s="147"/>
      <c r="D56" s="116" t="s">
        <v>1</v>
      </c>
      <c r="E56" s="4">
        <f>SUM(E50:E55)</f>
        <v>0</v>
      </c>
      <c r="F56" s="4">
        <f>SUM(F50:F55)</f>
        <v>0</v>
      </c>
      <c r="G56" s="4">
        <f t="shared" si="25"/>
        <v>0</v>
      </c>
      <c r="H56" s="4">
        <f aca="true" t="shared" si="29" ref="H56:N56">SUM(H50:H55)</f>
        <v>0</v>
      </c>
      <c r="I56" s="4">
        <f t="shared" si="29"/>
        <v>0</v>
      </c>
      <c r="J56" s="4">
        <f t="shared" si="29"/>
        <v>0</v>
      </c>
      <c r="K56" s="4">
        <f t="shared" si="29"/>
        <v>0</v>
      </c>
      <c r="L56" s="4">
        <f t="shared" si="29"/>
        <v>0</v>
      </c>
      <c r="M56" s="4">
        <f t="shared" si="29"/>
        <v>0</v>
      </c>
      <c r="N56" s="4">
        <f t="shared" si="29"/>
        <v>0</v>
      </c>
      <c r="O56" t="s">
        <v>13</v>
      </c>
    </row>
    <row r="57" spans="2:3" ht="13.5" thickTop="1">
      <c r="B57" s="1"/>
      <c r="C57" s="146"/>
    </row>
    <row r="58" spans="1:15" s="12" customFormat="1" ht="12.75">
      <c r="A58" s="121" t="s">
        <v>32</v>
      </c>
      <c r="B58" s="117" t="s">
        <v>31</v>
      </c>
      <c r="C58" s="29"/>
      <c r="D58" s="115" t="s">
        <v>18</v>
      </c>
      <c r="E58" s="15" t="s">
        <v>2</v>
      </c>
      <c r="F58" s="15" t="s">
        <v>82</v>
      </c>
      <c r="G58" s="15" t="s">
        <v>1</v>
      </c>
      <c r="H58" s="15" t="s">
        <v>4</v>
      </c>
      <c r="I58" s="15" t="s">
        <v>3</v>
      </c>
      <c r="J58" s="15" t="s">
        <v>5</v>
      </c>
      <c r="K58" s="15" t="s">
        <v>5</v>
      </c>
      <c r="L58" s="29" t="s">
        <v>6</v>
      </c>
      <c r="M58" s="29" t="s">
        <v>65</v>
      </c>
      <c r="N58" s="15" t="s">
        <v>7</v>
      </c>
      <c r="O58" s="12" t="s">
        <v>32</v>
      </c>
    </row>
    <row r="59" spans="1:17" ht="12.75">
      <c r="A59" s="113" t="s">
        <v>24</v>
      </c>
      <c r="B59" s="1"/>
      <c r="C59" s="146">
        <f>+C55</f>
        <v>0</v>
      </c>
      <c r="D59" s="113">
        <v>1</v>
      </c>
      <c r="E59" s="3">
        <v>0</v>
      </c>
      <c r="G59" s="3">
        <f aca="true" t="shared" si="30" ref="G59:G65">+F59+E59</f>
        <v>0</v>
      </c>
      <c r="L59" s="3">
        <f aca="true" t="shared" si="31" ref="L59:L64">+H59+I59+K59+J59</f>
        <v>0</v>
      </c>
      <c r="N59" s="3">
        <f aca="true" t="shared" si="32" ref="N59:N64">+G59-L59-M59</f>
        <v>0</v>
      </c>
      <c r="O59" t="s">
        <v>24</v>
      </c>
      <c r="Q59">
        <f aca="true" t="shared" si="33" ref="Q59:Q64">IF(E59&gt;1,1,0)</f>
        <v>0</v>
      </c>
    </row>
    <row r="60" spans="2:17" ht="12.75">
      <c r="B60" s="1"/>
      <c r="C60" s="146">
        <f>+C59</f>
        <v>0</v>
      </c>
      <c r="D60" s="113">
        <v>2</v>
      </c>
      <c r="E60" s="3">
        <v>0</v>
      </c>
      <c r="G60" s="3">
        <f t="shared" si="30"/>
        <v>0</v>
      </c>
      <c r="L60" s="3">
        <f t="shared" si="31"/>
        <v>0</v>
      </c>
      <c r="N60" s="3">
        <f t="shared" si="32"/>
        <v>0</v>
      </c>
      <c r="Q60">
        <f t="shared" si="33"/>
        <v>0</v>
      </c>
    </row>
    <row r="61" spans="2:17" ht="12.75">
      <c r="B61" s="1"/>
      <c r="C61" s="146">
        <f>+C60</f>
        <v>0</v>
      </c>
      <c r="D61" s="113">
        <v>3</v>
      </c>
      <c r="E61" s="3">
        <f>+C61*B61</f>
        <v>0</v>
      </c>
      <c r="G61" s="3">
        <f t="shared" si="30"/>
        <v>0</v>
      </c>
      <c r="L61" s="3">
        <f t="shared" si="31"/>
        <v>0</v>
      </c>
      <c r="N61" s="3">
        <f t="shared" si="32"/>
        <v>0</v>
      </c>
      <c r="Q61">
        <f t="shared" si="33"/>
        <v>0</v>
      </c>
    </row>
    <row r="62" spans="2:17" ht="12.75">
      <c r="B62" s="1"/>
      <c r="C62" s="146">
        <f>+C61</f>
        <v>0</v>
      </c>
      <c r="D62" s="113">
        <v>4</v>
      </c>
      <c r="E62" s="3">
        <f>+C62*B62</f>
        <v>0</v>
      </c>
      <c r="G62" s="3">
        <f t="shared" si="30"/>
        <v>0</v>
      </c>
      <c r="L62" s="3">
        <f t="shared" si="31"/>
        <v>0</v>
      </c>
      <c r="N62" s="3">
        <f t="shared" si="32"/>
        <v>0</v>
      </c>
      <c r="Q62">
        <f t="shared" si="33"/>
        <v>0</v>
      </c>
    </row>
    <row r="63" spans="2:17" ht="12.75">
      <c r="B63" s="1"/>
      <c r="C63" s="146">
        <f>+C62</f>
        <v>0</v>
      </c>
      <c r="D63" s="113">
        <v>5</v>
      </c>
      <c r="E63" s="3">
        <f>+C63*B63</f>
        <v>0</v>
      </c>
      <c r="G63" s="3">
        <f t="shared" si="30"/>
        <v>0</v>
      </c>
      <c r="L63" s="3">
        <f t="shared" si="31"/>
        <v>0</v>
      </c>
      <c r="N63" s="3">
        <f t="shared" si="32"/>
        <v>0</v>
      </c>
      <c r="Q63">
        <f t="shared" si="33"/>
        <v>0</v>
      </c>
    </row>
    <row r="64" spans="2:17" ht="12.75">
      <c r="B64" s="1"/>
      <c r="C64" s="146">
        <f>+C63</f>
        <v>0</v>
      </c>
      <c r="D64" s="113">
        <v>6</v>
      </c>
      <c r="E64" s="3">
        <f>+C64*B64</f>
        <v>0</v>
      </c>
      <c r="G64" s="3">
        <f t="shared" si="30"/>
        <v>0</v>
      </c>
      <c r="L64" s="3">
        <f t="shared" si="31"/>
        <v>0</v>
      </c>
      <c r="N64" s="3">
        <f t="shared" si="32"/>
        <v>0</v>
      </c>
      <c r="Q64">
        <f t="shared" si="33"/>
        <v>0</v>
      </c>
    </row>
    <row r="65" spans="1:15" ht="13.5" thickBot="1">
      <c r="A65" s="113" t="s">
        <v>24</v>
      </c>
      <c r="B65" s="118">
        <f>+SUM(B59:B64)</f>
        <v>0</v>
      </c>
      <c r="C65" s="147"/>
      <c r="D65" s="116" t="s">
        <v>1</v>
      </c>
      <c r="E65" s="4">
        <f>SUM(E59:E64)</f>
        <v>0</v>
      </c>
      <c r="F65" s="4">
        <f>SUM(F59:F64)</f>
        <v>0</v>
      </c>
      <c r="G65" s="4">
        <f t="shared" si="30"/>
        <v>0</v>
      </c>
      <c r="H65" s="4">
        <f aca="true" t="shared" si="34" ref="H65:N65">SUM(H59:H64)</f>
        <v>0</v>
      </c>
      <c r="I65" s="4">
        <f t="shared" si="34"/>
        <v>0</v>
      </c>
      <c r="J65" s="4">
        <f t="shared" si="34"/>
        <v>0</v>
      </c>
      <c r="K65" s="4">
        <f t="shared" si="34"/>
        <v>0</v>
      </c>
      <c r="L65" s="4">
        <f t="shared" si="34"/>
        <v>0</v>
      </c>
      <c r="M65" s="4">
        <f t="shared" si="34"/>
        <v>0</v>
      </c>
      <c r="N65" s="4">
        <f t="shared" si="34"/>
        <v>0</v>
      </c>
      <c r="O65" t="s">
        <v>24</v>
      </c>
    </row>
    <row r="66" spans="2:3" ht="13.5" thickTop="1">
      <c r="B66" s="1"/>
      <c r="C66" s="146"/>
    </row>
    <row r="67" spans="1:15" s="12" customFormat="1" ht="12.75">
      <c r="A67" s="121" t="s">
        <v>32</v>
      </c>
      <c r="B67" s="117" t="s">
        <v>31</v>
      </c>
      <c r="C67" s="29"/>
      <c r="D67" s="115" t="s">
        <v>18</v>
      </c>
      <c r="E67" s="15" t="s">
        <v>2</v>
      </c>
      <c r="F67" s="15" t="s">
        <v>82</v>
      </c>
      <c r="G67" s="15" t="s">
        <v>1</v>
      </c>
      <c r="H67" s="15" t="s">
        <v>4</v>
      </c>
      <c r="I67" s="15" t="s">
        <v>3</v>
      </c>
      <c r="J67" s="15" t="s">
        <v>5</v>
      </c>
      <c r="K67" s="15" t="s">
        <v>5</v>
      </c>
      <c r="L67" s="29" t="s">
        <v>6</v>
      </c>
      <c r="M67" s="29" t="s">
        <v>65</v>
      </c>
      <c r="N67" s="15" t="s">
        <v>7</v>
      </c>
      <c r="O67" s="12" t="s">
        <v>32</v>
      </c>
    </row>
    <row r="68" spans="1:17" ht="12.75">
      <c r="A68" s="113" t="s">
        <v>14</v>
      </c>
      <c r="B68" s="1"/>
      <c r="C68" s="146">
        <f>+C64</f>
        <v>0</v>
      </c>
      <c r="D68" s="113">
        <v>1</v>
      </c>
      <c r="E68" s="3">
        <v>0</v>
      </c>
      <c r="G68" s="3">
        <f aca="true" t="shared" si="35" ref="G68:G74">+F68+E68</f>
        <v>0</v>
      </c>
      <c r="L68" s="3">
        <f aca="true" t="shared" si="36" ref="L68:L73">+H68+I68+K68+J68</f>
        <v>0</v>
      </c>
      <c r="N68" s="3">
        <f aca="true" t="shared" si="37" ref="N68:N73">+G68-L68-M68</f>
        <v>0</v>
      </c>
      <c r="O68" t="s">
        <v>14</v>
      </c>
      <c r="Q68">
        <f aca="true" t="shared" si="38" ref="Q68:Q73">IF(E68&gt;1,1,0)</f>
        <v>0</v>
      </c>
    </row>
    <row r="69" spans="2:17" ht="12.75">
      <c r="B69" s="1"/>
      <c r="C69" s="146">
        <f>+C68</f>
        <v>0</v>
      </c>
      <c r="D69" s="113">
        <v>2</v>
      </c>
      <c r="E69" s="3">
        <v>0</v>
      </c>
      <c r="G69" s="3">
        <f t="shared" si="35"/>
        <v>0</v>
      </c>
      <c r="L69" s="3">
        <f t="shared" si="36"/>
        <v>0</v>
      </c>
      <c r="N69" s="3">
        <f t="shared" si="37"/>
        <v>0</v>
      </c>
      <c r="Q69">
        <f t="shared" si="38"/>
        <v>0</v>
      </c>
    </row>
    <row r="70" spans="2:17" ht="12.75">
      <c r="B70" s="1"/>
      <c r="C70" s="146">
        <f>+C69</f>
        <v>0</v>
      </c>
      <c r="D70" s="113">
        <v>3</v>
      </c>
      <c r="E70" s="3">
        <f>+C70*B70</f>
        <v>0</v>
      </c>
      <c r="G70" s="3">
        <f t="shared" si="35"/>
        <v>0</v>
      </c>
      <c r="L70" s="3">
        <f t="shared" si="36"/>
        <v>0</v>
      </c>
      <c r="N70" s="3">
        <f t="shared" si="37"/>
        <v>0</v>
      </c>
      <c r="Q70">
        <f t="shared" si="38"/>
        <v>0</v>
      </c>
    </row>
    <row r="71" spans="2:17" ht="12.75">
      <c r="B71" s="1"/>
      <c r="C71" s="146">
        <f>+C70</f>
        <v>0</v>
      </c>
      <c r="D71" s="113">
        <v>4</v>
      </c>
      <c r="E71" s="3">
        <f>+C71*B71</f>
        <v>0</v>
      </c>
      <c r="G71" s="3">
        <f t="shared" si="35"/>
        <v>0</v>
      </c>
      <c r="L71" s="3">
        <f t="shared" si="36"/>
        <v>0</v>
      </c>
      <c r="N71" s="3">
        <f t="shared" si="37"/>
        <v>0</v>
      </c>
      <c r="Q71">
        <f t="shared" si="38"/>
        <v>0</v>
      </c>
    </row>
    <row r="72" spans="2:17" ht="12.75">
      <c r="B72" s="1"/>
      <c r="C72" s="146">
        <f>+C71</f>
        <v>0</v>
      </c>
      <c r="D72" s="113">
        <v>5</v>
      </c>
      <c r="E72" s="3">
        <f>+C72*B72</f>
        <v>0</v>
      </c>
      <c r="G72" s="3">
        <f t="shared" si="35"/>
        <v>0</v>
      </c>
      <c r="L72" s="3">
        <f t="shared" si="36"/>
        <v>0</v>
      </c>
      <c r="N72" s="3">
        <f t="shared" si="37"/>
        <v>0</v>
      </c>
      <c r="Q72">
        <f t="shared" si="38"/>
        <v>0</v>
      </c>
    </row>
    <row r="73" spans="2:17" ht="12.75">
      <c r="B73" s="1"/>
      <c r="C73" s="146">
        <f>+C72</f>
        <v>0</v>
      </c>
      <c r="D73" s="113">
        <v>6</v>
      </c>
      <c r="E73" s="3">
        <f>+C73*B73</f>
        <v>0</v>
      </c>
      <c r="G73" s="3">
        <f t="shared" si="35"/>
        <v>0</v>
      </c>
      <c r="L73" s="3">
        <f t="shared" si="36"/>
        <v>0</v>
      </c>
      <c r="N73" s="3">
        <f t="shared" si="37"/>
        <v>0</v>
      </c>
      <c r="Q73">
        <f t="shared" si="38"/>
        <v>0</v>
      </c>
    </row>
    <row r="74" spans="1:17" ht="13.5" thickBot="1">
      <c r="A74" s="113" t="s">
        <v>14</v>
      </c>
      <c r="B74" s="118">
        <f>+SUM(B68:B73)</f>
        <v>0</v>
      </c>
      <c r="C74" s="147"/>
      <c r="D74" s="116" t="s">
        <v>1</v>
      </c>
      <c r="E74" s="4">
        <f>SUM(E68:E73)</f>
        <v>0</v>
      </c>
      <c r="F74" s="4">
        <f>SUM(F68:F73)</f>
        <v>0</v>
      </c>
      <c r="G74" s="4">
        <f t="shared" si="35"/>
        <v>0</v>
      </c>
      <c r="H74" s="4">
        <f aca="true" t="shared" si="39" ref="H74:N74">SUM(H68:H73)</f>
        <v>0</v>
      </c>
      <c r="I74" s="4">
        <f t="shared" si="39"/>
        <v>0</v>
      </c>
      <c r="J74" s="4">
        <f t="shared" si="39"/>
        <v>0</v>
      </c>
      <c r="K74" s="4">
        <f t="shared" si="39"/>
        <v>0</v>
      </c>
      <c r="L74" s="4">
        <f t="shared" si="39"/>
        <v>0</v>
      </c>
      <c r="M74" s="4">
        <f t="shared" si="39"/>
        <v>0</v>
      </c>
      <c r="N74" s="4">
        <f t="shared" si="39"/>
        <v>0</v>
      </c>
      <c r="O74" t="s">
        <v>14</v>
      </c>
      <c r="Q74" s="30"/>
    </row>
    <row r="75" spans="2:3" ht="13.5" thickTop="1">
      <c r="B75" s="1"/>
      <c r="C75" s="146"/>
    </row>
    <row r="76" spans="1:15" s="12" customFormat="1" ht="12.75">
      <c r="A76" s="121" t="s">
        <v>32</v>
      </c>
      <c r="B76" s="117" t="s">
        <v>31</v>
      </c>
      <c r="C76" s="29"/>
      <c r="D76" s="115" t="s">
        <v>18</v>
      </c>
      <c r="E76" s="15" t="s">
        <v>2</v>
      </c>
      <c r="F76" s="15" t="s">
        <v>82</v>
      </c>
      <c r="G76" s="15" t="s">
        <v>1</v>
      </c>
      <c r="H76" s="15" t="s">
        <v>4</v>
      </c>
      <c r="I76" s="15" t="s">
        <v>3</v>
      </c>
      <c r="J76" s="15" t="s">
        <v>5</v>
      </c>
      <c r="K76" s="15" t="s">
        <v>5</v>
      </c>
      <c r="L76" s="29" t="s">
        <v>6</v>
      </c>
      <c r="M76" s="29" t="s">
        <v>65</v>
      </c>
      <c r="N76" s="15" t="s">
        <v>7</v>
      </c>
      <c r="O76" s="12" t="s">
        <v>32</v>
      </c>
    </row>
    <row r="77" spans="1:17" ht="12.75">
      <c r="A77" s="113" t="s">
        <v>25</v>
      </c>
      <c r="B77" s="1"/>
      <c r="C77" s="146">
        <f>+C73</f>
        <v>0</v>
      </c>
      <c r="D77" s="113">
        <v>1</v>
      </c>
      <c r="E77" s="3">
        <v>0</v>
      </c>
      <c r="G77" s="3">
        <f aca="true" t="shared" si="40" ref="G77:G83">+F77+E77</f>
        <v>0</v>
      </c>
      <c r="L77" s="3">
        <f aca="true" t="shared" si="41" ref="L77:L82">+H77+I77+K77+J77</f>
        <v>0</v>
      </c>
      <c r="N77" s="3">
        <f aca="true" t="shared" si="42" ref="N77:N82">+G77-L77-M77</f>
        <v>0</v>
      </c>
      <c r="O77" t="s">
        <v>25</v>
      </c>
      <c r="Q77">
        <f aca="true" t="shared" si="43" ref="Q77:Q82">IF(E77&gt;1,1,0)</f>
        <v>0</v>
      </c>
    </row>
    <row r="78" spans="2:17" ht="12.75">
      <c r="B78" s="1"/>
      <c r="C78" s="146">
        <f>+C77</f>
        <v>0</v>
      </c>
      <c r="D78" s="113">
        <v>2</v>
      </c>
      <c r="E78" s="3">
        <v>0</v>
      </c>
      <c r="G78" s="3">
        <f t="shared" si="40"/>
        <v>0</v>
      </c>
      <c r="L78" s="3">
        <f t="shared" si="41"/>
        <v>0</v>
      </c>
      <c r="N78" s="3">
        <f t="shared" si="42"/>
        <v>0</v>
      </c>
      <c r="Q78">
        <f t="shared" si="43"/>
        <v>0</v>
      </c>
    </row>
    <row r="79" spans="2:17" ht="12.75">
      <c r="B79" s="1"/>
      <c r="C79" s="146">
        <f>+C78</f>
        <v>0</v>
      </c>
      <c r="D79" s="113">
        <v>3</v>
      </c>
      <c r="E79" s="3">
        <f>+C79*B79</f>
        <v>0</v>
      </c>
      <c r="G79" s="3">
        <f t="shared" si="40"/>
        <v>0</v>
      </c>
      <c r="L79" s="3">
        <f t="shared" si="41"/>
        <v>0</v>
      </c>
      <c r="N79" s="3">
        <f t="shared" si="42"/>
        <v>0</v>
      </c>
      <c r="Q79">
        <f t="shared" si="43"/>
        <v>0</v>
      </c>
    </row>
    <row r="80" spans="2:17" ht="12.75">
      <c r="B80" s="1"/>
      <c r="C80" s="146">
        <f>+C79</f>
        <v>0</v>
      </c>
      <c r="D80" s="113">
        <v>4</v>
      </c>
      <c r="E80" s="3">
        <f>+C80*B80</f>
        <v>0</v>
      </c>
      <c r="G80" s="3">
        <f t="shared" si="40"/>
        <v>0</v>
      </c>
      <c r="L80" s="3">
        <f t="shared" si="41"/>
        <v>0</v>
      </c>
      <c r="N80" s="3">
        <f t="shared" si="42"/>
        <v>0</v>
      </c>
      <c r="Q80">
        <f t="shared" si="43"/>
        <v>0</v>
      </c>
    </row>
    <row r="81" spans="2:17" ht="12.75">
      <c r="B81" s="1"/>
      <c r="C81" s="146">
        <f>+C80</f>
        <v>0</v>
      </c>
      <c r="D81" s="113">
        <v>5</v>
      </c>
      <c r="E81" s="3">
        <f>+C81*B81</f>
        <v>0</v>
      </c>
      <c r="G81" s="3">
        <f t="shared" si="40"/>
        <v>0</v>
      </c>
      <c r="L81" s="3">
        <f t="shared" si="41"/>
        <v>0</v>
      </c>
      <c r="N81" s="3">
        <f t="shared" si="42"/>
        <v>0</v>
      </c>
      <c r="Q81">
        <f t="shared" si="43"/>
        <v>0</v>
      </c>
    </row>
    <row r="82" spans="2:17" ht="12.75">
      <c r="B82" s="1"/>
      <c r="C82" s="146">
        <f>+C81</f>
        <v>0</v>
      </c>
      <c r="D82" s="113">
        <v>6</v>
      </c>
      <c r="E82" s="3">
        <f>+C82*B82</f>
        <v>0</v>
      </c>
      <c r="G82" s="3">
        <f t="shared" si="40"/>
        <v>0</v>
      </c>
      <c r="L82" s="3">
        <f t="shared" si="41"/>
        <v>0</v>
      </c>
      <c r="N82" s="3">
        <f t="shared" si="42"/>
        <v>0</v>
      </c>
      <c r="Q82">
        <f t="shared" si="43"/>
        <v>0</v>
      </c>
    </row>
    <row r="83" spans="1:15" ht="13.5" thickBot="1">
      <c r="A83" s="113" t="s">
        <v>25</v>
      </c>
      <c r="B83" s="118">
        <f>+SUM(B77:B82)</f>
        <v>0</v>
      </c>
      <c r="C83" s="147"/>
      <c r="D83" s="116" t="s">
        <v>1</v>
      </c>
      <c r="E83" s="4">
        <f>SUM(E77:E82)</f>
        <v>0</v>
      </c>
      <c r="F83" s="4">
        <f>SUM(F77:F82)</f>
        <v>0</v>
      </c>
      <c r="G83" s="4">
        <f t="shared" si="40"/>
        <v>0</v>
      </c>
      <c r="H83" s="4">
        <f aca="true" t="shared" si="44" ref="H83:N83">SUM(H77:H82)</f>
        <v>0</v>
      </c>
      <c r="I83" s="4">
        <f t="shared" si="44"/>
        <v>0</v>
      </c>
      <c r="J83" s="4">
        <f t="shared" si="44"/>
        <v>0</v>
      </c>
      <c r="K83" s="4">
        <f t="shared" si="44"/>
        <v>0</v>
      </c>
      <c r="L83" s="4">
        <f t="shared" si="44"/>
        <v>0</v>
      </c>
      <c r="M83" s="4">
        <f t="shared" si="44"/>
        <v>0</v>
      </c>
      <c r="N83" s="4">
        <f t="shared" si="44"/>
        <v>0</v>
      </c>
      <c r="O83" t="s">
        <v>25</v>
      </c>
    </row>
    <row r="84" spans="2:3" ht="13.5" thickTop="1">
      <c r="B84" s="1"/>
      <c r="C84" s="146"/>
    </row>
    <row r="85" spans="1:15" s="12" customFormat="1" ht="12.75">
      <c r="A85" s="121" t="s">
        <v>32</v>
      </c>
      <c r="B85" s="117" t="s">
        <v>31</v>
      </c>
      <c r="C85" s="29"/>
      <c r="D85" s="115" t="s">
        <v>18</v>
      </c>
      <c r="E85" s="15" t="s">
        <v>2</v>
      </c>
      <c r="F85" s="15" t="s">
        <v>82</v>
      </c>
      <c r="G85" s="15" t="s">
        <v>1</v>
      </c>
      <c r="H85" s="15" t="s">
        <v>4</v>
      </c>
      <c r="I85" s="15" t="s">
        <v>3</v>
      </c>
      <c r="J85" s="15" t="s">
        <v>5</v>
      </c>
      <c r="K85" s="15" t="s">
        <v>5</v>
      </c>
      <c r="L85" s="29" t="s">
        <v>6</v>
      </c>
      <c r="M85" s="29" t="s">
        <v>65</v>
      </c>
      <c r="N85" s="15" t="s">
        <v>7</v>
      </c>
      <c r="O85" s="12" t="s">
        <v>32</v>
      </c>
    </row>
    <row r="86" spans="1:17" ht="12.75">
      <c r="A86" s="113" t="s">
        <v>15</v>
      </c>
      <c r="B86" s="1"/>
      <c r="C86" s="146">
        <f>+C82</f>
        <v>0</v>
      </c>
      <c r="D86" s="113">
        <v>1</v>
      </c>
      <c r="E86" s="3">
        <v>0</v>
      </c>
      <c r="G86" s="3">
        <f aca="true" t="shared" si="45" ref="G86:G92">+F86+E86</f>
        <v>0</v>
      </c>
      <c r="L86" s="3">
        <f aca="true" t="shared" si="46" ref="L86:L91">+H86+I86+K86+J86</f>
        <v>0</v>
      </c>
      <c r="N86" s="3">
        <f aca="true" t="shared" si="47" ref="N86:N91">+G86-L86-M86</f>
        <v>0</v>
      </c>
      <c r="O86" t="s">
        <v>15</v>
      </c>
      <c r="Q86">
        <f aca="true" t="shared" si="48" ref="Q86:Q91">IF(E86&gt;1,1,0)</f>
        <v>0</v>
      </c>
    </row>
    <row r="87" spans="2:17" ht="12.75">
      <c r="B87" s="1"/>
      <c r="C87" s="146">
        <f>+C86</f>
        <v>0</v>
      </c>
      <c r="D87" s="113">
        <v>2</v>
      </c>
      <c r="E87" s="3">
        <v>0</v>
      </c>
      <c r="G87" s="3">
        <f t="shared" si="45"/>
        <v>0</v>
      </c>
      <c r="L87" s="3">
        <f t="shared" si="46"/>
        <v>0</v>
      </c>
      <c r="N87" s="3">
        <f t="shared" si="47"/>
        <v>0</v>
      </c>
      <c r="Q87">
        <f t="shared" si="48"/>
        <v>0</v>
      </c>
    </row>
    <row r="88" spans="2:17" ht="12.75">
      <c r="B88" s="1"/>
      <c r="C88" s="146">
        <f>+C87</f>
        <v>0</v>
      </c>
      <c r="D88" s="113">
        <v>3</v>
      </c>
      <c r="E88" s="3">
        <f>+C88*B88</f>
        <v>0</v>
      </c>
      <c r="G88" s="3">
        <f t="shared" si="45"/>
        <v>0</v>
      </c>
      <c r="L88" s="3">
        <f t="shared" si="46"/>
        <v>0</v>
      </c>
      <c r="N88" s="3">
        <f t="shared" si="47"/>
        <v>0</v>
      </c>
      <c r="Q88">
        <f t="shared" si="48"/>
        <v>0</v>
      </c>
    </row>
    <row r="89" spans="2:17" ht="12.75">
      <c r="B89" s="1"/>
      <c r="C89" s="146">
        <f>+C88</f>
        <v>0</v>
      </c>
      <c r="D89" s="113">
        <v>4</v>
      </c>
      <c r="E89" s="3">
        <f>+C89*B89</f>
        <v>0</v>
      </c>
      <c r="G89" s="3">
        <f t="shared" si="45"/>
        <v>0</v>
      </c>
      <c r="L89" s="3">
        <f t="shared" si="46"/>
        <v>0</v>
      </c>
      <c r="N89" s="3">
        <f t="shared" si="47"/>
        <v>0</v>
      </c>
      <c r="Q89">
        <f t="shared" si="48"/>
        <v>0</v>
      </c>
    </row>
    <row r="90" spans="2:17" ht="12.75">
      <c r="B90" s="1"/>
      <c r="C90" s="146">
        <f>+C89</f>
        <v>0</v>
      </c>
      <c r="D90" s="113">
        <v>5</v>
      </c>
      <c r="E90" s="3">
        <f>+C90*B90</f>
        <v>0</v>
      </c>
      <c r="G90" s="3">
        <f t="shared" si="45"/>
        <v>0</v>
      </c>
      <c r="L90" s="3">
        <f t="shared" si="46"/>
        <v>0</v>
      </c>
      <c r="N90" s="3">
        <f t="shared" si="47"/>
        <v>0</v>
      </c>
      <c r="Q90">
        <f t="shared" si="48"/>
        <v>0</v>
      </c>
    </row>
    <row r="91" spans="2:17" ht="12.75">
      <c r="B91" s="1"/>
      <c r="C91" s="146">
        <f>+C90</f>
        <v>0</v>
      </c>
      <c r="D91" s="113">
        <v>6</v>
      </c>
      <c r="E91" s="3">
        <f>+C91*B91</f>
        <v>0</v>
      </c>
      <c r="G91" s="3">
        <f t="shared" si="45"/>
        <v>0</v>
      </c>
      <c r="L91" s="3">
        <f t="shared" si="46"/>
        <v>0</v>
      </c>
      <c r="N91" s="3">
        <f t="shared" si="47"/>
        <v>0</v>
      </c>
      <c r="Q91">
        <f t="shared" si="48"/>
        <v>0</v>
      </c>
    </row>
    <row r="92" spans="1:15" ht="13.5" thickBot="1">
      <c r="A92" s="113" t="s">
        <v>15</v>
      </c>
      <c r="B92" s="118">
        <f>+SUM(B86:B91)</f>
        <v>0</v>
      </c>
      <c r="C92" s="147"/>
      <c r="D92" s="116" t="s">
        <v>1</v>
      </c>
      <c r="E92" s="4">
        <f>SUM(E86:E91)</f>
        <v>0</v>
      </c>
      <c r="F92" s="4">
        <f>SUM(F86:F91)</f>
        <v>0</v>
      </c>
      <c r="G92" s="4">
        <f t="shared" si="45"/>
        <v>0</v>
      </c>
      <c r="H92" s="4">
        <f aca="true" t="shared" si="49" ref="H92:N92">SUM(H86:H91)</f>
        <v>0</v>
      </c>
      <c r="I92" s="4">
        <f t="shared" si="49"/>
        <v>0</v>
      </c>
      <c r="J92" s="4">
        <f t="shared" si="49"/>
        <v>0</v>
      </c>
      <c r="K92" s="4">
        <f t="shared" si="49"/>
        <v>0</v>
      </c>
      <c r="L92" s="4">
        <f t="shared" si="49"/>
        <v>0</v>
      </c>
      <c r="M92" s="4">
        <f t="shared" si="49"/>
        <v>0</v>
      </c>
      <c r="N92" s="4">
        <f t="shared" si="49"/>
        <v>0</v>
      </c>
      <c r="O92" t="s">
        <v>15</v>
      </c>
    </row>
    <row r="93" spans="2:3" ht="13.5" thickTop="1">
      <c r="B93" s="1"/>
      <c r="C93" s="146"/>
    </row>
    <row r="94" spans="1:15" s="12" customFormat="1" ht="12.75">
      <c r="A94" s="121" t="s">
        <v>32</v>
      </c>
      <c r="B94" s="117" t="s">
        <v>31</v>
      </c>
      <c r="C94" s="29"/>
      <c r="D94" s="115" t="s">
        <v>18</v>
      </c>
      <c r="E94" s="15" t="s">
        <v>2</v>
      </c>
      <c r="F94" s="15" t="s">
        <v>82</v>
      </c>
      <c r="G94" s="15" t="s">
        <v>1</v>
      </c>
      <c r="H94" s="15" t="s">
        <v>4</v>
      </c>
      <c r="I94" s="15" t="s">
        <v>3</v>
      </c>
      <c r="J94" s="15" t="s">
        <v>5</v>
      </c>
      <c r="K94" s="15" t="s">
        <v>5</v>
      </c>
      <c r="L94" s="29" t="s">
        <v>6</v>
      </c>
      <c r="M94" s="29" t="s">
        <v>65</v>
      </c>
      <c r="N94" s="15" t="s">
        <v>7</v>
      </c>
      <c r="O94" s="12" t="s">
        <v>32</v>
      </c>
    </row>
    <row r="95" spans="1:17" ht="12.75">
      <c r="A95" s="113" t="s">
        <v>16</v>
      </c>
      <c r="B95" s="1"/>
      <c r="C95" s="146">
        <f>+C91</f>
        <v>0</v>
      </c>
      <c r="D95" s="113">
        <v>1</v>
      </c>
      <c r="E95" s="3">
        <v>0</v>
      </c>
      <c r="G95" s="3">
        <f aca="true" t="shared" si="50" ref="G95:G101">+F95+E95</f>
        <v>0</v>
      </c>
      <c r="L95" s="3">
        <f aca="true" t="shared" si="51" ref="L95:L100">+H95+I95+K95+J95</f>
        <v>0</v>
      </c>
      <c r="N95" s="3">
        <f aca="true" t="shared" si="52" ref="N95:N100">+G95-L95-M95</f>
        <v>0</v>
      </c>
      <c r="O95" t="s">
        <v>16</v>
      </c>
      <c r="Q95">
        <f aca="true" t="shared" si="53" ref="Q95:Q100">IF(E95&gt;1,1,0)</f>
        <v>0</v>
      </c>
    </row>
    <row r="96" spans="2:17" ht="12.75">
      <c r="B96" s="1"/>
      <c r="C96" s="146">
        <f>+C95</f>
        <v>0</v>
      </c>
      <c r="D96" s="113">
        <v>2</v>
      </c>
      <c r="E96" s="3">
        <v>0</v>
      </c>
      <c r="G96" s="3">
        <f t="shared" si="50"/>
        <v>0</v>
      </c>
      <c r="L96" s="3">
        <f t="shared" si="51"/>
        <v>0</v>
      </c>
      <c r="N96" s="3">
        <f t="shared" si="52"/>
        <v>0</v>
      </c>
      <c r="Q96">
        <f t="shared" si="53"/>
        <v>0</v>
      </c>
    </row>
    <row r="97" spans="2:17" ht="12.75">
      <c r="B97" s="1"/>
      <c r="C97" s="146">
        <f>+C96</f>
        <v>0</v>
      </c>
      <c r="D97" s="113">
        <v>3</v>
      </c>
      <c r="E97" s="3">
        <f>+C97*B97</f>
        <v>0</v>
      </c>
      <c r="G97" s="3">
        <f t="shared" si="50"/>
        <v>0</v>
      </c>
      <c r="L97" s="3">
        <f t="shared" si="51"/>
        <v>0</v>
      </c>
      <c r="N97" s="3">
        <f t="shared" si="52"/>
        <v>0</v>
      </c>
      <c r="Q97">
        <f t="shared" si="53"/>
        <v>0</v>
      </c>
    </row>
    <row r="98" spans="2:17" ht="12.75">
      <c r="B98" s="1"/>
      <c r="C98" s="146">
        <f>+C97</f>
        <v>0</v>
      </c>
      <c r="D98" s="113">
        <v>4</v>
      </c>
      <c r="E98" s="3">
        <f>+C98*B98</f>
        <v>0</v>
      </c>
      <c r="G98" s="3">
        <f t="shared" si="50"/>
        <v>0</v>
      </c>
      <c r="L98" s="3">
        <f t="shared" si="51"/>
        <v>0</v>
      </c>
      <c r="N98" s="3">
        <f t="shared" si="52"/>
        <v>0</v>
      </c>
      <c r="Q98">
        <f t="shared" si="53"/>
        <v>0</v>
      </c>
    </row>
    <row r="99" spans="2:17" ht="12.75">
      <c r="B99" s="1"/>
      <c r="C99" s="146">
        <f>+C98</f>
        <v>0</v>
      </c>
      <c r="D99" s="113">
        <v>5</v>
      </c>
      <c r="E99" s="3">
        <f>+C99*B99</f>
        <v>0</v>
      </c>
      <c r="G99" s="3">
        <f t="shared" si="50"/>
        <v>0</v>
      </c>
      <c r="L99" s="3">
        <f t="shared" si="51"/>
        <v>0</v>
      </c>
      <c r="N99" s="3">
        <f t="shared" si="52"/>
        <v>0</v>
      </c>
      <c r="Q99">
        <f t="shared" si="53"/>
        <v>0</v>
      </c>
    </row>
    <row r="100" spans="2:17" ht="12.75">
      <c r="B100" s="1"/>
      <c r="C100" s="146">
        <f>+C99</f>
        <v>0</v>
      </c>
      <c r="D100" s="113">
        <v>6</v>
      </c>
      <c r="E100" s="3">
        <f>+C100*B100</f>
        <v>0</v>
      </c>
      <c r="G100" s="3">
        <f t="shared" si="50"/>
        <v>0</v>
      </c>
      <c r="L100" s="3">
        <f t="shared" si="51"/>
        <v>0</v>
      </c>
      <c r="N100" s="3">
        <f t="shared" si="52"/>
        <v>0</v>
      </c>
      <c r="Q100">
        <f t="shared" si="53"/>
        <v>0</v>
      </c>
    </row>
    <row r="101" spans="1:15" ht="13.5" thickBot="1">
      <c r="A101" s="113" t="s">
        <v>16</v>
      </c>
      <c r="B101" s="118">
        <f>+SUM(B95:B100)</f>
        <v>0</v>
      </c>
      <c r="C101" s="147"/>
      <c r="D101" s="116" t="s">
        <v>1</v>
      </c>
      <c r="E101" s="4">
        <f>SUM(E95:E100)</f>
        <v>0</v>
      </c>
      <c r="F101" s="4">
        <f>SUM(F95:F100)</f>
        <v>0</v>
      </c>
      <c r="G101" s="4">
        <f t="shared" si="50"/>
        <v>0</v>
      </c>
      <c r="H101" s="4">
        <f aca="true" t="shared" si="54" ref="H101:N101">SUM(H95:H100)</f>
        <v>0</v>
      </c>
      <c r="I101" s="4">
        <f t="shared" si="54"/>
        <v>0</v>
      </c>
      <c r="J101" s="4">
        <f t="shared" si="54"/>
        <v>0</v>
      </c>
      <c r="K101" s="4">
        <f t="shared" si="54"/>
        <v>0</v>
      </c>
      <c r="L101" s="4">
        <f t="shared" si="54"/>
        <v>0</v>
      </c>
      <c r="M101" s="4">
        <f t="shared" si="54"/>
        <v>0</v>
      </c>
      <c r="N101" s="4">
        <f t="shared" si="54"/>
        <v>0</v>
      </c>
      <c r="O101" t="s">
        <v>16</v>
      </c>
    </row>
    <row r="102" spans="2:3" ht="13.5" thickTop="1">
      <c r="B102" s="1"/>
      <c r="C102" s="146"/>
    </row>
    <row r="103" spans="1:15" s="12" customFormat="1" ht="12.75">
      <c r="A103" s="121" t="s">
        <v>32</v>
      </c>
      <c r="B103" s="117" t="s">
        <v>31</v>
      </c>
      <c r="C103" s="29"/>
      <c r="D103" s="115" t="s">
        <v>18</v>
      </c>
      <c r="E103" s="15" t="s">
        <v>2</v>
      </c>
      <c r="F103" s="15" t="s">
        <v>82</v>
      </c>
      <c r="G103" s="15" t="s">
        <v>1</v>
      </c>
      <c r="H103" s="15" t="s">
        <v>4</v>
      </c>
      <c r="I103" s="15" t="s">
        <v>3</v>
      </c>
      <c r="J103" s="15" t="s">
        <v>5</v>
      </c>
      <c r="K103" s="15" t="s">
        <v>5</v>
      </c>
      <c r="L103" s="29" t="s">
        <v>6</v>
      </c>
      <c r="M103" s="29" t="s">
        <v>65</v>
      </c>
      <c r="N103" s="15" t="s">
        <v>7</v>
      </c>
      <c r="O103" s="12" t="s">
        <v>32</v>
      </c>
    </row>
    <row r="104" spans="1:17" ht="12.75">
      <c r="A104" s="113" t="s">
        <v>17</v>
      </c>
      <c r="B104" s="1"/>
      <c r="C104" s="146">
        <f>+C100</f>
        <v>0</v>
      </c>
      <c r="D104" s="113">
        <v>1</v>
      </c>
      <c r="E104" s="3">
        <v>0</v>
      </c>
      <c r="G104" s="3">
        <f aca="true" t="shared" si="55" ref="G104:G110">+F104+E104</f>
        <v>0</v>
      </c>
      <c r="L104" s="3">
        <f aca="true" t="shared" si="56" ref="L104:L109">+H104+I104+K104+J104</f>
        <v>0</v>
      </c>
      <c r="N104" s="3">
        <f aca="true" t="shared" si="57" ref="N104:N109">+G104-L104-M104</f>
        <v>0</v>
      </c>
      <c r="O104" t="s">
        <v>17</v>
      </c>
      <c r="Q104">
        <f aca="true" t="shared" si="58" ref="Q104:Q109">IF(E104&gt;1,1,0)</f>
        <v>0</v>
      </c>
    </row>
    <row r="105" spans="2:17" ht="12.75">
      <c r="B105" s="1"/>
      <c r="C105" s="146">
        <f>+C104</f>
        <v>0</v>
      </c>
      <c r="D105" s="113">
        <v>2</v>
      </c>
      <c r="E105" s="3">
        <v>0</v>
      </c>
      <c r="G105" s="3">
        <f t="shared" si="55"/>
        <v>0</v>
      </c>
      <c r="L105" s="3">
        <f t="shared" si="56"/>
        <v>0</v>
      </c>
      <c r="N105" s="3">
        <f t="shared" si="57"/>
        <v>0</v>
      </c>
      <c r="Q105">
        <f t="shared" si="58"/>
        <v>0</v>
      </c>
    </row>
    <row r="106" spans="2:17" ht="12.75">
      <c r="B106" s="1"/>
      <c r="C106" s="146">
        <f>+C105</f>
        <v>0</v>
      </c>
      <c r="D106" s="113">
        <v>3</v>
      </c>
      <c r="E106" s="3">
        <f>+C106*B106</f>
        <v>0</v>
      </c>
      <c r="G106" s="3">
        <f t="shared" si="55"/>
        <v>0</v>
      </c>
      <c r="L106" s="3">
        <f t="shared" si="56"/>
        <v>0</v>
      </c>
      <c r="N106" s="3">
        <f t="shared" si="57"/>
        <v>0</v>
      </c>
      <c r="Q106">
        <f t="shared" si="58"/>
        <v>0</v>
      </c>
    </row>
    <row r="107" spans="2:17" ht="12.75">
      <c r="B107" s="1"/>
      <c r="C107" s="146">
        <f>+C106</f>
        <v>0</v>
      </c>
      <c r="D107" s="113">
        <v>4</v>
      </c>
      <c r="E107" s="3">
        <f>+C107*B107</f>
        <v>0</v>
      </c>
      <c r="G107" s="3">
        <f t="shared" si="55"/>
        <v>0</v>
      </c>
      <c r="L107" s="3">
        <f t="shared" si="56"/>
        <v>0</v>
      </c>
      <c r="N107" s="3">
        <f t="shared" si="57"/>
        <v>0</v>
      </c>
      <c r="Q107">
        <f t="shared" si="58"/>
        <v>0</v>
      </c>
    </row>
    <row r="108" spans="2:17" ht="12.75">
      <c r="B108" s="1"/>
      <c r="C108" s="146">
        <f>+C107</f>
        <v>0</v>
      </c>
      <c r="D108" s="113">
        <v>5</v>
      </c>
      <c r="E108" s="3">
        <f>+C108*B108</f>
        <v>0</v>
      </c>
      <c r="G108" s="3">
        <f t="shared" si="55"/>
        <v>0</v>
      </c>
      <c r="L108" s="3">
        <f t="shared" si="56"/>
        <v>0</v>
      </c>
      <c r="N108" s="3">
        <f t="shared" si="57"/>
        <v>0</v>
      </c>
      <c r="Q108">
        <f t="shared" si="58"/>
        <v>0</v>
      </c>
    </row>
    <row r="109" spans="2:17" ht="12.75">
      <c r="B109" s="1"/>
      <c r="C109" s="146">
        <f>+C108</f>
        <v>0</v>
      </c>
      <c r="D109" s="113">
        <v>6</v>
      </c>
      <c r="E109" s="3">
        <f>+C109*B109</f>
        <v>0</v>
      </c>
      <c r="G109" s="3">
        <f t="shared" si="55"/>
        <v>0</v>
      </c>
      <c r="L109" s="3">
        <f t="shared" si="56"/>
        <v>0</v>
      </c>
      <c r="N109" s="3">
        <f t="shared" si="57"/>
        <v>0</v>
      </c>
      <c r="Q109">
        <f t="shared" si="58"/>
        <v>0</v>
      </c>
    </row>
    <row r="110" spans="1:15" ht="13.5" thickBot="1">
      <c r="A110" s="113" t="s">
        <v>17</v>
      </c>
      <c r="B110" s="118">
        <f>+SUM(B104:B109)</f>
        <v>0</v>
      </c>
      <c r="C110" s="147"/>
      <c r="D110" s="116" t="s">
        <v>1</v>
      </c>
      <c r="E110" s="4">
        <f>SUM(E104:E109)</f>
        <v>0</v>
      </c>
      <c r="F110" s="4">
        <f>SUM(F104:F109)</f>
        <v>0</v>
      </c>
      <c r="G110" s="4">
        <f t="shared" si="55"/>
        <v>0</v>
      </c>
      <c r="H110" s="4">
        <f aca="true" t="shared" si="59" ref="H110:N110">SUM(H104:H109)</f>
        <v>0</v>
      </c>
      <c r="I110" s="4">
        <f t="shared" si="59"/>
        <v>0</v>
      </c>
      <c r="J110" s="4">
        <f t="shared" si="59"/>
        <v>0</v>
      </c>
      <c r="K110" s="4">
        <f t="shared" si="59"/>
        <v>0</v>
      </c>
      <c r="L110" s="4">
        <f t="shared" si="59"/>
        <v>0</v>
      </c>
      <c r="M110" s="4">
        <f t="shared" si="59"/>
        <v>0</v>
      </c>
      <c r="N110" s="4">
        <f t="shared" si="59"/>
        <v>0</v>
      </c>
      <c r="O110" t="s">
        <v>17</v>
      </c>
    </row>
    <row r="111" spans="2:14" ht="13.5" thickTop="1">
      <c r="B111" s="119"/>
      <c r="C111" s="119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2:17" ht="13.5" thickBot="1">
      <c r="B112" s="120">
        <f>+B110+B101+B92+B83+B74+B65+B56+B47+B38+B29+B20+B11</f>
        <v>0</v>
      </c>
      <c r="C112" s="145"/>
      <c r="D112" s="116" t="s">
        <v>1</v>
      </c>
      <c r="E112" s="10">
        <f aca="true" t="shared" si="60" ref="E112:N112">+E110+E101+E92+E83+E74+E65+E56+E47+E38+E29+E20+E11</f>
        <v>0</v>
      </c>
      <c r="F112" s="10">
        <f t="shared" si="60"/>
        <v>0</v>
      </c>
      <c r="G112" s="10">
        <f t="shared" si="60"/>
        <v>0</v>
      </c>
      <c r="H112" s="10">
        <f t="shared" si="60"/>
        <v>0</v>
      </c>
      <c r="I112" s="10">
        <f t="shared" si="60"/>
        <v>0</v>
      </c>
      <c r="J112" s="10">
        <f t="shared" si="60"/>
        <v>0</v>
      </c>
      <c r="K112" s="10">
        <f t="shared" si="60"/>
        <v>0</v>
      </c>
      <c r="L112" s="10">
        <f t="shared" si="60"/>
        <v>0</v>
      </c>
      <c r="M112" s="10">
        <f t="shared" si="60"/>
        <v>0</v>
      </c>
      <c r="N112" s="10">
        <f t="shared" si="60"/>
        <v>0</v>
      </c>
      <c r="Q112" s="2">
        <f>SUM(Q4:Q110)</f>
        <v>0</v>
      </c>
    </row>
    <row r="113" spans="1:17" ht="13.5" thickTop="1">
      <c r="A113" s="113" t="s">
        <v>66</v>
      </c>
      <c r="B113" s="7"/>
      <c r="C113" s="7"/>
      <c r="E113" s="96">
        <f>+E112</f>
        <v>0</v>
      </c>
      <c r="F113" s="96">
        <f>+F112</f>
        <v>0</v>
      </c>
      <c r="G113" s="96">
        <f>+F113+E113</f>
        <v>0</v>
      </c>
      <c r="H113" s="96">
        <f>+H112</f>
        <v>0</v>
      </c>
      <c r="I113" s="96">
        <f>+I112</f>
        <v>0</v>
      </c>
      <c r="J113" s="96"/>
      <c r="K113" s="96">
        <f>+K112+J112</f>
        <v>0</v>
      </c>
      <c r="L113" s="96">
        <f>+L112</f>
        <v>0</v>
      </c>
      <c r="M113" s="96">
        <f>+M112</f>
        <v>0</v>
      </c>
      <c r="N113" s="96">
        <f>+G113-H113-I113-K113-M113</f>
        <v>0</v>
      </c>
      <c r="Q113" t="s">
        <v>1</v>
      </c>
    </row>
    <row r="114" spans="2:14" ht="12.75">
      <c r="B114" s="7"/>
      <c r="C114" s="7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2:14" ht="12.75">
      <c r="B115" s="7" t="s">
        <v>29</v>
      </c>
      <c r="C115" s="7"/>
      <c r="E115" s="8" t="s">
        <v>29</v>
      </c>
      <c r="F115" s="8"/>
      <c r="G115" s="8"/>
      <c r="H115" s="8"/>
      <c r="I115" s="9" t="s">
        <v>29</v>
      </c>
      <c r="J115" s="8"/>
      <c r="K115" s="8"/>
      <c r="L115" s="8"/>
      <c r="M115" s="8"/>
      <c r="N115" s="8"/>
    </row>
    <row r="116" spans="2:14" ht="12.75">
      <c r="B116" s="7" t="s">
        <v>19</v>
      </c>
      <c r="C116" s="7"/>
      <c r="E116" s="8" t="s">
        <v>57</v>
      </c>
      <c r="F116" s="8"/>
      <c r="G116" s="8"/>
      <c r="H116" s="8"/>
      <c r="I116" s="18"/>
      <c r="J116" s="18"/>
      <c r="K116" s="18"/>
      <c r="L116" s="8"/>
      <c r="M116" s="8"/>
      <c r="N116" s="8"/>
    </row>
    <row r="117" spans="2:14" ht="12.75">
      <c r="B117" s="7"/>
      <c r="C117" s="7"/>
      <c r="E117" s="8" t="s">
        <v>59</v>
      </c>
      <c r="F117" s="8"/>
      <c r="G117" s="8"/>
      <c r="H117" s="8"/>
      <c r="I117" s="18"/>
      <c r="J117" s="18"/>
      <c r="K117" s="18"/>
      <c r="L117" s="8"/>
      <c r="M117" s="8"/>
      <c r="N117" s="8"/>
    </row>
    <row r="118" spans="2:14" ht="12.75">
      <c r="B118" s="7"/>
      <c r="C118" s="7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2:14" ht="12.75">
      <c r="B119" s="7" t="s">
        <v>29</v>
      </c>
      <c r="C119" s="7"/>
      <c r="E119" s="8" t="s">
        <v>58</v>
      </c>
      <c r="F119" s="8"/>
      <c r="G119" s="8"/>
      <c r="H119" s="8"/>
      <c r="I119" s="18"/>
      <c r="J119" s="18"/>
      <c r="K119" s="18"/>
      <c r="L119" s="8"/>
      <c r="M119" s="8"/>
      <c r="N119" s="8"/>
    </row>
    <row r="120" spans="2:14" ht="12.75">
      <c r="B120" s="7"/>
      <c r="C120" s="7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2:14" ht="12.75">
      <c r="B121" s="7" t="s">
        <v>53</v>
      </c>
      <c r="C121" s="7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2:14" ht="12.75">
      <c r="B122" s="7"/>
      <c r="C122" s="7"/>
      <c r="E122" s="8"/>
      <c r="F122" s="8"/>
      <c r="G122" s="8"/>
      <c r="H122" s="8"/>
      <c r="I122" s="18"/>
      <c r="J122" s="18"/>
      <c r="K122" s="18"/>
      <c r="L122" s="18"/>
      <c r="M122" s="18"/>
      <c r="N122" s="8"/>
    </row>
    <row r="123" spans="2:14" ht="12.75">
      <c r="B123" s="7"/>
      <c r="C123" s="7"/>
      <c r="E123" s="8"/>
      <c r="F123" s="8"/>
      <c r="G123" s="8"/>
      <c r="H123" s="8"/>
      <c r="I123" s="18"/>
      <c r="J123" s="18"/>
      <c r="K123" s="18"/>
      <c r="L123" s="18"/>
      <c r="M123" s="18"/>
      <c r="N123" s="8"/>
    </row>
    <row r="124" spans="2:14" ht="12.75">
      <c r="B124" s="7"/>
      <c r="C124" s="7"/>
      <c r="E124" s="8"/>
      <c r="F124" s="8"/>
      <c r="G124" s="8"/>
      <c r="H124" s="8"/>
      <c r="I124" s="18"/>
      <c r="J124" s="18"/>
      <c r="K124" s="18"/>
      <c r="L124" s="18"/>
      <c r="M124" s="18"/>
      <c r="N124" s="8"/>
    </row>
    <row r="125" spans="2:14" ht="12.75">
      <c r="B125" s="7"/>
      <c r="C125" s="7"/>
      <c r="H125" s="8"/>
      <c r="I125" s="18"/>
      <c r="J125" s="18"/>
      <c r="K125" s="18"/>
      <c r="L125" s="18"/>
      <c r="M125" s="18"/>
      <c r="N125" s="8"/>
    </row>
    <row r="126" spans="2:14" ht="12.75">
      <c r="B126" s="7"/>
      <c r="C126" s="7"/>
      <c r="H126" s="8"/>
      <c r="I126" s="18"/>
      <c r="J126" s="18"/>
      <c r="K126" s="18"/>
      <c r="L126" s="18"/>
      <c r="M126" s="18"/>
      <c r="N126" s="8"/>
    </row>
    <row r="127" spans="2:14" ht="12.75">
      <c r="B127" s="7"/>
      <c r="C127" s="7"/>
      <c r="H127" s="8"/>
      <c r="I127" s="8"/>
      <c r="J127" s="9"/>
      <c r="K127" s="9"/>
      <c r="L127" s="9"/>
      <c r="M127" s="9"/>
      <c r="N127" s="8"/>
    </row>
    <row r="128" spans="2:14" ht="12.75">
      <c r="B128" s="7" t="s">
        <v>84</v>
      </c>
      <c r="C128" s="7"/>
      <c r="H128" s="8"/>
      <c r="I128" s="97" t="s">
        <v>29</v>
      </c>
      <c r="J128" s="97"/>
      <c r="K128" s="97"/>
      <c r="L128" s="97"/>
      <c r="M128" s="97"/>
      <c r="N128" s="8"/>
    </row>
    <row r="129" spans="2:14" ht="12.75">
      <c r="B129" s="7"/>
      <c r="C129" s="7"/>
      <c r="H129" s="8"/>
      <c r="I129" s="8"/>
      <c r="J129" s="9"/>
      <c r="K129" s="9"/>
      <c r="L129" s="9"/>
      <c r="M129" s="9"/>
      <c r="N129" s="8"/>
    </row>
    <row r="130" spans="2:14" ht="12.75">
      <c r="B130" s="7" t="s">
        <v>54</v>
      </c>
      <c r="C130" s="7"/>
      <c r="E130" s="8"/>
      <c r="F130" s="8"/>
      <c r="G130" s="8"/>
      <c r="H130" s="8"/>
      <c r="I130" s="33"/>
      <c r="J130" s="33"/>
      <c r="K130" s="33"/>
      <c r="L130" s="33"/>
      <c r="M130" s="33"/>
      <c r="N130" s="8"/>
    </row>
    <row r="131" spans="2:14" ht="12.75">
      <c r="B131" s="7"/>
      <c r="C131" s="7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2:14" ht="12.75">
      <c r="B132" s="7" t="s">
        <v>55</v>
      </c>
      <c r="C132" s="7"/>
      <c r="E132" s="8"/>
      <c r="F132" s="8"/>
      <c r="G132" s="8"/>
      <c r="H132" s="8"/>
      <c r="I132" s="18"/>
      <c r="J132" s="18"/>
      <c r="K132" s="18"/>
      <c r="L132" s="18"/>
      <c r="M132" s="18"/>
      <c r="N132" s="8"/>
    </row>
    <row r="133" spans="2:3" ht="18">
      <c r="B133" s="100" t="s">
        <v>85</v>
      </c>
      <c r="C133" s="100"/>
    </row>
    <row r="134" spans="2:14" ht="13.5" thickBot="1">
      <c r="B134" s="122" t="s">
        <v>83</v>
      </c>
      <c r="C134" s="122"/>
      <c r="D134" s="94"/>
      <c r="E134" s="73">
        <f>+E112</f>
        <v>0</v>
      </c>
      <c r="F134" s="24"/>
      <c r="G134" s="24"/>
      <c r="I134" s="99" t="s">
        <v>78</v>
      </c>
      <c r="J134" s="99"/>
      <c r="K134" s="98"/>
      <c r="L134" s="98"/>
      <c r="M134" s="98"/>
      <c r="N134" s="98"/>
    </row>
    <row r="135" spans="2:14" ht="12.75">
      <c r="B135" s="94" t="s">
        <v>62</v>
      </c>
      <c r="C135" s="94"/>
      <c r="D135" s="94"/>
      <c r="E135" s="141">
        <v>0.04</v>
      </c>
      <c r="F135" s="26"/>
      <c r="G135" s="26"/>
      <c r="I135" s="98"/>
      <c r="J135" s="98"/>
      <c r="K135" s="98"/>
      <c r="L135" s="98"/>
      <c r="M135" s="98"/>
      <c r="N135" s="98"/>
    </row>
    <row r="136" spans="2:14" ht="12.75">
      <c r="B136" s="94" t="s">
        <v>1</v>
      </c>
      <c r="C136" s="94"/>
      <c r="D136" s="94"/>
      <c r="E136" s="24">
        <f>+E135*E134</f>
        <v>0</v>
      </c>
      <c r="F136" s="24"/>
      <c r="G136" s="24"/>
      <c r="I136" s="98" t="s">
        <v>29</v>
      </c>
      <c r="J136" s="98"/>
      <c r="K136" s="98"/>
      <c r="L136" s="98"/>
      <c r="M136" s="98"/>
      <c r="N136" s="98"/>
    </row>
    <row r="137" spans="2:14" ht="12.75">
      <c r="B137" s="24" t="s">
        <v>95</v>
      </c>
      <c r="C137" s="24"/>
      <c r="D137" s="24"/>
      <c r="E137" s="73">
        <v>0</v>
      </c>
      <c r="F137" s="26"/>
      <c r="G137" s="26"/>
      <c r="I137" s="98"/>
      <c r="J137" s="98"/>
      <c r="K137" s="98"/>
      <c r="L137" s="98"/>
      <c r="M137" s="98"/>
      <c r="N137" s="98"/>
    </row>
    <row r="138" spans="2:14" ht="12.75">
      <c r="B138" s="24"/>
      <c r="C138" s="24"/>
      <c r="D138" s="24"/>
      <c r="E138" s="24">
        <f>+E136+E137</f>
        <v>0</v>
      </c>
      <c r="F138" s="26"/>
      <c r="G138" s="26"/>
      <c r="I138" s="98"/>
      <c r="J138" s="98"/>
      <c r="K138" s="98"/>
      <c r="L138" s="98"/>
      <c r="M138" s="98"/>
      <c r="N138" s="98"/>
    </row>
    <row r="139" spans="2:14" ht="12.75">
      <c r="B139" s="24"/>
      <c r="C139" s="24"/>
      <c r="D139" s="24"/>
      <c r="E139" s="24"/>
      <c r="F139" s="26"/>
      <c r="G139" s="26"/>
      <c r="I139" s="98"/>
      <c r="J139" s="98"/>
      <c r="K139" s="98"/>
      <c r="L139" s="98"/>
      <c r="M139" s="98"/>
      <c r="N139" s="98"/>
    </row>
    <row r="140" spans="2:14" ht="12.75">
      <c r="B140" s="95" t="s">
        <v>63</v>
      </c>
      <c r="C140" s="95"/>
      <c r="D140" s="94"/>
      <c r="E140" s="24">
        <v>0</v>
      </c>
      <c r="F140" s="24"/>
      <c r="G140" s="24"/>
      <c r="I140" s="98"/>
      <c r="J140" s="98"/>
      <c r="K140" s="98"/>
      <c r="L140" s="98"/>
      <c r="M140" s="98"/>
      <c r="N140" s="98"/>
    </row>
    <row r="141" spans="2:14" ht="12.75">
      <c r="B141" s="95" t="s">
        <v>63</v>
      </c>
      <c r="C141" s="95"/>
      <c r="D141" s="94"/>
      <c r="E141" s="24">
        <v>0</v>
      </c>
      <c r="F141" s="24"/>
      <c r="G141" s="24"/>
      <c r="I141" s="98"/>
      <c r="J141" s="98"/>
      <c r="K141" s="98"/>
      <c r="L141" s="98"/>
      <c r="M141" s="98"/>
      <c r="N141" s="98"/>
    </row>
    <row r="142" spans="2:14" ht="12.75">
      <c r="B142" s="95" t="s">
        <v>63</v>
      </c>
      <c r="C142" s="95"/>
      <c r="D142" s="94"/>
      <c r="E142" s="24">
        <v>0</v>
      </c>
      <c r="F142" s="24"/>
      <c r="G142" s="24"/>
      <c r="I142" s="98"/>
      <c r="J142" s="98"/>
      <c r="K142" s="98"/>
      <c r="L142" s="98"/>
      <c r="M142" s="98"/>
      <c r="N142" s="98"/>
    </row>
    <row r="143" spans="2:14" ht="12.75">
      <c r="B143" s="95" t="s">
        <v>63</v>
      </c>
      <c r="C143" s="95"/>
      <c r="D143" s="94"/>
      <c r="E143" s="24">
        <v>0</v>
      </c>
      <c r="F143" s="24"/>
      <c r="G143" s="24"/>
      <c r="I143" s="98"/>
      <c r="J143" s="98"/>
      <c r="K143" s="98"/>
      <c r="L143" s="98"/>
      <c r="M143" s="98"/>
      <c r="N143" s="98"/>
    </row>
    <row r="144" spans="2:14" ht="13.5" thickBot="1">
      <c r="B144" s="95"/>
      <c r="C144" s="95"/>
      <c r="D144" s="94"/>
      <c r="E144" s="24"/>
      <c r="F144" s="24"/>
      <c r="G144" s="24"/>
      <c r="I144" s="98"/>
      <c r="J144" s="98"/>
      <c r="K144" s="98"/>
      <c r="L144" s="98"/>
      <c r="M144" s="98"/>
      <c r="N144" s="98"/>
    </row>
    <row r="145" spans="2:14" ht="13.5" thickBot="1">
      <c r="B145" s="95" t="s">
        <v>64</v>
      </c>
      <c r="C145" s="95"/>
      <c r="D145" s="94"/>
      <c r="E145" s="25">
        <f>+E138-E141-E143-E140-E142</f>
        <v>0</v>
      </c>
      <c r="F145" s="26"/>
      <c r="G145" s="26"/>
      <c r="I145" s="98"/>
      <c r="J145" s="98"/>
      <c r="K145" s="98"/>
      <c r="L145" s="98"/>
      <c r="M145" s="98"/>
      <c r="N145" s="98"/>
    </row>
    <row r="146" spans="2:9" ht="12.75">
      <c r="B146" s="23"/>
      <c r="C146" s="23"/>
      <c r="D146" s="94"/>
      <c r="E146" s="24"/>
      <c r="F146" s="24"/>
      <c r="G146" s="24"/>
      <c r="I146" s="3" t="s">
        <v>29</v>
      </c>
    </row>
    <row r="147" spans="1:9" s="102" customFormat="1" ht="12.75">
      <c r="A147" s="114"/>
      <c r="D147" s="114"/>
      <c r="I147" s="102" t="s">
        <v>87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47"/>
  <sheetViews>
    <sheetView zoomScalePageLayoutView="0" workbookViewId="0" topLeftCell="A1">
      <selection activeCell="H104" sqref="H104:J107"/>
    </sheetView>
  </sheetViews>
  <sheetFormatPr defaultColWidth="9.140625" defaultRowHeight="12.75"/>
  <cols>
    <col min="1" max="1" width="5.8515625" style="113" customWidth="1"/>
    <col min="2" max="3" width="7.7109375" style="0" customWidth="1"/>
    <col min="4" max="4" width="4.7109375" style="113" customWidth="1"/>
    <col min="5" max="7" width="9.140625" style="3" customWidth="1"/>
    <col min="8" max="8" width="8.140625" style="3" customWidth="1"/>
    <col min="9" max="9" width="8.28125" style="3" customWidth="1"/>
    <col min="10" max="10" width="9.00390625" style="3" customWidth="1"/>
    <col min="11" max="14" width="9.140625" style="3" customWidth="1"/>
  </cols>
  <sheetData>
    <row r="1" spans="1:15" ht="12.75">
      <c r="A1" s="113" t="s">
        <v>18</v>
      </c>
      <c r="B1" s="12">
        <f>SUM('NAME YEAR END'!C3)</f>
        <v>2023</v>
      </c>
      <c r="C1" s="12"/>
      <c r="O1" t="s">
        <v>29</v>
      </c>
    </row>
    <row r="2" spans="1:15" ht="12.75">
      <c r="A2" s="113" t="s">
        <v>19</v>
      </c>
      <c r="B2" s="19">
        <f>+I116</f>
        <v>0</v>
      </c>
      <c r="C2" s="19"/>
      <c r="O2" t="s">
        <v>29</v>
      </c>
    </row>
    <row r="4" spans="1:15" s="28" customFormat="1" ht="12.75">
      <c r="A4" s="121" t="s">
        <v>32</v>
      </c>
      <c r="B4" s="117" t="s">
        <v>31</v>
      </c>
      <c r="C4" s="117" t="s">
        <v>98</v>
      </c>
      <c r="D4" s="115" t="s">
        <v>18</v>
      </c>
      <c r="E4" s="15" t="s">
        <v>2</v>
      </c>
      <c r="F4" s="15" t="s">
        <v>82</v>
      </c>
      <c r="G4" s="15" t="s">
        <v>1</v>
      </c>
      <c r="H4" s="15" t="s">
        <v>4</v>
      </c>
      <c r="I4" s="15" t="s">
        <v>3</v>
      </c>
      <c r="J4" s="15" t="s">
        <v>5</v>
      </c>
      <c r="K4" s="15" t="s">
        <v>5</v>
      </c>
      <c r="L4" s="29" t="s">
        <v>6</v>
      </c>
      <c r="M4" s="29" t="s">
        <v>65</v>
      </c>
      <c r="N4" s="15" t="s">
        <v>7</v>
      </c>
      <c r="O4" s="28" t="s">
        <v>32</v>
      </c>
    </row>
    <row r="5" spans="1:17" ht="12.75">
      <c r="A5" s="113" t="s">
        <v>0</v>
      </c>
      <c r="B5" s="1"/>
      <c r="C5" s="146">
        <v>0</v>
      </c>
      <c r="D5" s="113">
        <v>1</v>
      </c>
      <c r="E5" s="3">
        <v>0</v>
      </c>
      <c r="G5" s="3">
        <f aca="true" t="shared" si="0" ref="G5:G11">+F5+E5</f>
        <v>0</v>
      </c>
      <c r="L5" s="3">
        <f aca="true" t="shared" si="1" ref="L5:L10">+H5+I5+K5+J5</f>
        <v>0</v>
      </c>
      <c r="N5" s="3">
        <f aca="true" t="shared" si="2" ref="N5:N10">+G5-L5-M5</f>
        <v>0</v>
      </c>
      <c r="O5" t="s">
        <v>0</v>
      </c>
      <c r="Q5">
        <f aca="true" t="shared" si="3" ref="Q5:Q10">IF(E5&gt;1,1,0)</f>
        <v>0</v>
      </c>
    </row>
    <row r="6" spans="2:17" ht="12.75">
      <c r="B6" s="1"/>
      <c r="C6" s="146">
        <f>+C5</f>
        <v>0</v>
      </c>
      <c r="D6" s="113">
        <v>2</v>
      </c>
      <c r="E6" s="3">
        <v>0</v>
      </c>
      <c r="G6" s="3">
        <f t="shared" si="0"/>
        <v>0</v>
      </c>
      <c r="L6" s="3">
        <f t="shared" si="1"/>
        <v>0</v>
      </c>
      <c r="N6" s="3">
        <f t="shared" si="2"/>
        <v>0</v>
      </c>
      <c r="Q6">
        <f t="shared" si="3"/>
        <v>0</v>
      </c>
    </row>
    <row r="7" spans="2:17" ht="12.75">
      <c r="B7" s="1"/>
      <c r="C7" s="146">
        <f>+C6</f>
        <v>0</v>
      </c>
      <c r="D7" s="113">
        <v>3</v>
      </c>
      <c r="E7" s="3">
        <f>+C7*B7</f>
        <v>0</v>
      </c>
      <c r="G7" s="3">
        <f t="shared" si="0"/>
        <v>0</v>
      </c>
      <c r="L7" s="3">
        <f t="shared" si="1"/>
        <v>0</v>
      </c>
      <c r="N7" s="3">
        <f t="shared" si="2"/>
        <v>0</v>
      </c>
      <c r="Q7">
        <f t="shared" si="3"/>
        <v>0</v>
      </c>
    </row>
    <row r="8" spans="2:17" ht="12.75">
      <c r="B8" s="1"/>
      <c r="C8" s="146">
        <f>+C7</f>
        <v>0</v>
      </c>
      <c r="D8" s="113">
        <v>4</v>
      </c>
      <c r="E8" s="3">
        <f>+C8*B8</f>
        <v>0</v>
      </c>
      <c r="G8" s="3">
        <f t="shared" si="0"/>
        <v>0</v>
      </c>
      <c r="L8" s="3">
        <f t="shared" si="1"/>
        <v>0</v>
      </c>
      <c r="N8" s="3">
        <f t="shared" si="2"/>
        <v>0</v>
      </c>
      <c r="Q8">
        <f t="shared" si="3"/>
        <v>0</v>
      </c>
    </row>
    <row r="9" spans="2:17" ht="12.75">
      <c r="B9" s="1"/>
      <c r="C9" s="146">
        <f>+C8</f>
        <v>0</v>
      </c>
      <c r="D9" s="113">
        <v>5</v>
      </c>
      <c r="E9" s="3">
        <f>+C9*B9</f>
        <v>0</v>
      </c>
      <c r="G9" s="3">
        <f t="shared" si="0"/>
        <v>0</v>
      </c>
      <c r="L9" s="3">
        <f t="shared" si="1"/>
        <v>0</v>
      </c>
      <c r="N9" s="3">
        <f t="shared" si="2"/>
        <v>0</v>
      </c>
      <c r="Q9">
        <f t="shared" si="3"/>
        <v>0</v>
      </c>
    </row>
    <row r="10" spans="2:17" ht="12.75">
      <c r="B10" s="1"/>
      <c r="C10" s="146">
        <f>+C9</f>
        <v>0</v>
      </c>
      <c r="D10" s="113">
        <v>6</v>
      </c>
      <c r="E10" s="3">
        <f>+C10*B10</f>
        <v>0</v>
      </c>
      <c r="G10" s="3">
        <f t="shared" si="0"/>
        <v>0</v>
      </c>
      <c r="L10" s="3">
        <f t="shared" si="1"/>
        <v>0</v>
      </c>
      <c r="N10" s="3">
        <f t="shared" si="2"/>
        <v>0</v>
      </c>
      <c r="Q10">
        <f t="shared" si="3"/>
        <v>0</v>
      </c>
    </row>
    <row r="11" spans="1:15" ht="13.5" thickBot="1">
      <c r="A11" s="113" t="s">
        <v>0</v>
      </c>
      <c r="B11" s="118">
        <f>+SUM(B5:B10)</f>
        <v>0</v>
      </c>
      <c r="C11" s="147"/>
      <c r="D11" s="116" t="s">
        <v>1</v>
      </c>
      <c r="E11" s="4">
        <f>SUM(E5:E10)</f>
        <v>0</v>
      </c>
      <c r="F11" s="4">
        <f>SUM(F5:F10)</f>
        <v>0</v>
      </c>
      <c r="G11" s="4">
        <f t="shared" si="0"/>
        <v>0</v>
      </c>
      <c r="H11" s="4">
        <f aca="true" t="shared" si="4" ref="H11:N11">SUM(H5:H10)</f>
        <v>0</v>
      </c>
      <c r="I11" s="4">
        <f t="shared" si="4"/>
        <v>0</v>
      </c>
      <c r="J11" s="4">
        <f t="shared" si="4"/>
        <v>0</v>
      </c>
      <c r="K11" s="4">
        <f t="shared" si="4"/>
        <v>0</v>
      </c>
      <c r="L11" s="4">
        <f t="shared" si="4"/>
        <v>0</v>
      </c>
      <c r="M11" s="4">
        <f t="shared" si="4"/>
        <v>0</v>
      </c>
      <c r="N11" s="4">
        <f t="shared" si="4"/>
        <v>0</v>
      </c>
      <c r="O11" t="s">
        <v>0</v>
      </c>
    </row>
    <row r="12" spans="2:3" ht="13.5" thickTop="1">
      <c r="B12" s="1"/>
      <c r="C12" s="146"/>
    </row>
    <row r="13" spans="1:15" s="12" customFormat="1" ht="12.75">
      <c r="A13" s="121" t="s">
        <v>32</v>
      </c>
      <c r="B13" s="117" t="s">
        <v>31</v>
      </c>
      <c r="C13" s="29"/>
      <c r="D13" s="115" t="s">
        <v>18</v>
      </c>
      <c r="E13" s="15" t="s">
        <v>2</v>
      </c>
      <c r="F13" s="15" t="s">
        <v>82</v>
      </c>
      <c r="G13" s="15" t="s">
        <v>1</v>
      </c>
      <c r="H13" s="15" t="s">
        <v>4</v>
      </c>
      <c r="I13" s="15" t="s">
        <v>3</v>
      </c>
      <c r="J13" s="15" t="s">
        <v>5</v>
      </c>
      <c r="K13" s="15" t="s">
        <v>5</v>
      </c>
      <c r="L13" s="29" t="s">
        <v>6</v>
      </c>
      <c r="M13" s="29" t="s">
        <v>65</v>
      </c>
      <c r="N13" s="15" t="s">
        <v>7</v>
      </c>
      <c r="O13" s="12" t="s">
        <v>32</v>
      </c>
    </row>
    <row r="14" spans="1:17" ht="12.75">
      <c r="A14" s="113" t="s">
        <v>9</v>
      </c>
      <c r="B14" s="1"/>
      <c r="C14" s="146">
        <f>+C10</f>
        <v>0</v>
      </c>
      <c r="D14" s="113">
        <v>1</v>
      </c>
      <c r="E14" s="3">
        <v>0</v>
      </c>
      <c r="G14" s="3">
        <f aca="true" t="shared" si="5" ref="G14:G20">+F14+E14</f>
        <v>0</v>
      </c>
      <c r="L14" s="3">
        <f aca="true" t="shared" si="6" ref="L14:L19">+H14+I14+K14+J14</f>
        <v>0</v>
      </c>
      <c r="N14" s="3">
        <f aca="true" t="shared" si="7" ref="N14:N19">+G14-L14-M14</f>
        <v>0</v>
      </c>
      <c r="O14" t="s">
        <v>9</v>
      </c>
      <c r="Q14">
        <f aca="true" t="shared" si="8" ref="Q14:Q19">IF(E14&gt;1,1,0)</f>
        <v>0</v>
      </c>
    </row>
    <row r="15" spans="2:17" ht="12.75">
      <c r="B15" s="1"/>
      <c r="C15" s="146">
        <f>+C14</f>
        <v>0</v>
      </c>
      <c r="D15" s="113">
        <v>2</v>
      </c>
      <c r="E15" s="3">
        <v>0</v>
      </c>
      <c r="G15" s="3">
        <f t="shared" si="5"/>
        <v>0</v>
      </c>
      <c r="L15" s="3">
        <f t="shared" si="6"/>
        <v>0</v>
      </c>
      <c r="N15" s="3">
        <f t="shared" si="7"/>
        <v>0</v>
      </c>
      <c r="Q15">
        <f t="shared" si="8"/>
        <v>0</v>
      </c>
    </row>
    <row r="16" spans="2:17" ht="12.75">
      <c r="B16" s="1"/>
      <c r="C16" s="146">
        <f>+C15</f>
        <v>0</v>
      </c>
      <c r="D16" s="113">
        <v>3</v>
      </c>
      <c r="E16" s="3">
        <f>+C16*B16</f>
        <v>0</v>
      </c>
      <c r="G16" s="3">
        <f t="shared" si="5"/>
        <v>0</v>
      </c>
      <c r="L16" s="3">
        <f t="shared" si="6"/>
        <v>0</v>
      </c>
      <c r="N16" s="3">
        <f t="shared" si="7"/>
        <v>0</v>
      </c>
      <c r="Q16">
        <f t="shared" si="8"/>
        <v>0</v>
      </c>
    </row>
    <row r="17" spans="2:17" ht="12.75">
      <c r="B17" s="1"/>
      <c r="C17" s="146">
        <f>+C16</f>
        <v>0</v>
      </c>
      <c r="D17" s="113">
        <v>4</v>
      </c>
      <c r="E17" s="3">
        <f>+C17*B17</f>
        <v>0</v>
      </c>
      <c r="G17" s="3">
        <f t="shared" si="5"/>
        <v>0</v>
      </c>
      <c r="L17" s="3">
        <f t="shared" si="6"/>
        <v>0</v>
      </c>
      <c r="N17" s="3">
        <f t="shared" si="7"/>
        <v>0</v>
      </c>
      <c r="Q17">
        <f t="shared" si="8"/>
        <v>0</v>
      </c>
    </row>
    <row r="18" spans="2:17" ht="12.75">
      <c r="B18" s="1"/>
      <c r="C18" s="146">
        <f>+C17</f>
        <v>0</v>
      </c>
      <c r="D18" s="113">
        <v>5</v>
      </c>
      <c r="E18" s="3">
        <f>+C18*B18</f>
        <v>0</v>
      </c>
      <c r="G18" s="3">
        <f t="shared" si="5"/>
        <v>0</v>
      </c>
      <c r="L18" s="3">
        <f t="shared" si="6"/>
        <v>0</v>
      </c>
      <c r="N18" s="3">
        <f t="shared" si="7"/>
        <v>0</v>
      </c>
      <c r="Q18">
        <f t="shared" si="8"/>
        <v>0</v>
      </c>
    </row>
    <row r="19" spans="2:17" ht="12.75">
      <c r="B19" s="1"/>
      <c r="C19" s="146">
        <f>+C18</f>
        <v>0</v>
      </c>
      <c r="D19" s="113">
        <v>6</v>
      </c>
      <c r="E19" s="3">
        <f>+C19*B19</f>
        <v>0</v>
      </c>
      <c r="G19" s="3">
        <f t="shared" si="5"/>
        <v>0</v>
      </c>
      <c r="L19" s="3">
        <f t="shared" si="6"/>
        <v>0</v>
      </c>
      <c r="N19" s="3">
        <f t="shared" si="7"/>
        <v>0</v>
      </c>
      <c r="Q19">
        <f t="shared" si="8"/>
        <v>0</v>
      </c>
    </row>
    <row r="20" spans="1:15" s="30" customFormat="1" ht="13.5" thickBot="1">
      <c r="A20" s="113" t="s">
        <v>9</v>
      </c>
      <c r="B20" s="118">
        <f>+SUM(B14:B19)</f>
        <v>0</v>
      </c>
      <c r="C20" s="147"/>
      <c r="D20" s="116" t="s">
        <v>1</v>
      </c>
      <c r="E20" s="4">
        <f>SUM(E14:E19)</f>
        <v>0</v>
      </c>
      <c r="F20" s="4">
        <f>SUM(F14:F19)</f>
        <v>0</v>
      </c>
      <c r="G20" s="4">
        <f t="shared" si="5"/>
        <v>0</v>
      </c>
      <c r="H20" s="31">
        <f aca="true" t="shared" si="9" ref="H20:N20">SUM(H14:H19)</f>
        <v>0</v>
      </c>
      <c r="I20" s="31">
        <f t="shared" si="9"/>
        <v>0</v>
      </c>
      <c r="J20" s="31">
        <f t="shared" si="9"/>
        <v>0</v>
      </c>
      <c r="K20" s="31">
        <f t="shared" si="9"/>
        <v>0</v>
      </c>
      <c r="L20" s="31">
        <f t="shared" si="9"/>
        <v>0</v>
      </c>
      <c r="M20" s="31">
        <f t="shared" si="9"/>
        <v>0</v>
      </c>
      <c r="N20" s="4">
        <f t="shared" si="9"/>
        <v>0</v>
      </c>
      <c r="O20" s="30" t="s">
        <v>9</v>
      </c>
    </row>
    <row r="21" spans="2:3" ht="13.5" thickTop="1">
      <c r="B21" s="1"/>
      <c r="C21" s="146"/>
    </row>
    <row r="22" spans="1:15" s="12" customFormat="1" ht="12.75">
      <c r="A22" s="121" t="s">
        <v>32</v>
      </c>
      <c r="B22" s="117" t="s">
        <v>31</v>
      </c>
      <c r="C22" s="29"/>
      <c r="D22" s="115" t="s">
        <v>18</v>
      </c>
      <c r="E22" s="15" t="s">
        <v>2</v>
      </c>
      <c r="F22" s="15" t="s">
        <v>82</v>
      </c>
      <c r="G22" s="15" t="s">
        <v>1</v>
      </c>
      <c r="H22" s="15" t="s">
        <v>4</v>
      </c>
      <c r="I22" s="15" t="s">
        <v>3</v>
      </c>
      <c r="J22" s="15" t="s">
        <v>5</v>
      </c>
      <c r="K22" s="15" t="s">
        <v>5</v>
      </c>
      <c r="L22" s="29" t="s">
        <v>6</v>
      </c>
      <c r="M22" s="29" t="s">
        <v>65</v>
      </c>
      <c r="N22" s="15" t="s">
        <v>7</v>
      </c>
      <c r="O22" s="12" t="s">
        <v>32</v>
      </c>
    </row>
    <row r="23" spans="1:17" ht="12.75">
      <c r="A23" s="113" t="s">
        <v>10</v>
      </c>
      <c r="B23" s="1"/>
      <c r="C23" s="146">
        <f>+C19</f>
        <v>0</v>
      </c>
      <c r="D23" s="113">
        <v>1</v>
      </c>
      <c r="E23" s="3">
        <v>0</v>
      </c>
      <c r="G23" s="3">
        <f aca="true" t="shared" si="10" ref="G23:G29">+F23+E23</f>
        <v>0</v>
      </c>
      <c r="L23" s="3">
        <f aca="true" t="shared" si="11" ref="L23:L28">+H23+I23+K23+J23</f>
        <v>0</v>
      </c>
      <c r="N23" s="3">
        <f aca="true" t="shared" si="12" ref="N23:N28">+G23-L23-M23</f>
        <v>0</v>
      </c>
      <c r="O23" t="s">
        <v>10</v>
      </c>
      <c r="Q23">
        <f aca="true" t="shared" si="13" ref="Q23:Q28">IF(E23&gt;1,1,0)</f>
        <v>0</v>
      </c>
    </row>
    <row r="24" spans="2:17" ht="12.75">
      <c r="B24" s="1"/>
      <c r="C24" s="146">
        <f>+C23</f>
        <v>0</v>
      </c>
      <c r="D24" s="113">
        <v>2</v>
      </c>
      <c r="E24" s="3">
        <v>0</v>
      </c>
      <c r="G24" s="3">
        <f t="shared" si="10"/>
        <v>0</v>
      </c>
      <c r="L24" s="3">
        <f t="shared" si="11"/>
        <v>0</v>
      </c>
      <c r="N24" s="3">
        <f t="shared" si="12"/>
        <v>0</v>
      </c>
      <c r="Q24">
        <f t="shared" si="13"/>
        <v>0</v>
      </c>
    </row>
    <row r="25" spans="2:17" ht="12.75">
      <c r="B25" s="1"/>
      <c r="C25" s="146">
        <f>+C24</f>
        <v>0</v>
      </c>
      <c r="D25" s="113">
        <v>3</v>
      </c>
      <c r="E25" s="3">
        <f>+C25*B25</f>
        <v>0</v>
      </c>
      <c r="G25" s="3">
        <f t="shared" si="10"/>
        <v>0</v>
      </c>
      <c r="L25" s="3">
        <f t="shared" si="11"/>
        <v>0</v>
      </c>
      <c r="N25" s="3">
        <f t="shared" si="12"/>
        <v>0</v>
      </c>
      <c r="Q25">
        <f t="shared" si="13"/>
        <v>0</v>
      </c>
    </row>
    <row r="26" spans="2:17" ht="12.75">
      <c r="B26" s="1"/>
      <c r="C26" s="146">
        <f>+C25</f>
        <v>0</v>
      </c>
      <c r="D26" s="113">
        <v>4</v>
      </c>
      <c r="E26" s="3">
        <f>+C26*B26</f>
        <v>0</v>
      </c>
      <c r="G26" s="3">
        <f t="shared" si="10"/>
        <v>0</v>
      </c>
      <c r="L26" s="3">
        <f t="shared" si="11"/>
        <v>0</v>
      </c>
      <c r="N26" s="3">
        <f t="shared" si="12"/>
        <v>0</v>
      </c>
      <c r="Q26">
        <f t="shared" si="13"/>
        <v>0</v>
      </c>
    </row>
    <row r="27" spans="2:17" ht="12.75">
      <c r="B27" s="1"/>
      <c r="C27" s="146">
        <f>+C26</f>
        <v>0</v>
      </c>
      <c r="D27" s="113">
        <v>5</v>
      </c>
      <c r="E27" s="3">
        <f>+C27*B27</f>
        <v>0</v>
      </c>
      <c r="G27" s="3">
        <f t="shared" si="10"/>
        <v>0</v>
      </c>
      <c r="L27" s="3">
        <f t="shared" si="11"/>
        <v>0</v>
      </c>
      <c r="N27" s="3">
        <f t="shared" si="12"/>
        <v>0</v>
      </c>
      <c r="Q27">
        <f t="shared" si="13"/>
        <v>0</v>
      </c>
    </row>
    <row r="28" spans="2:17" ht="12.75">
      <c r="B28" s="1"/>
      <c r="C28" s="146">
        <f>+C27</f>
        <v>0</v>
      </c>
      <c r="D28" s="113">
        <v>6</v>
      </c>
      <c r="E28" s="3">
        <f>+C28*B28</f>
        <v>0</v>
      </c>
      <c r="G28" s="3">
        <f t="shared" si="10"/>
        <v>0</v>
      </c>
      <c r="L28" s="3">
        <f t="shared" si="11"/>
        <v>0</v>
      </c>
      <c r="N28" s="3">
        <f t="shared" si="12"/>
        <v>0</v>
      </c>
      <c r="Q28">
        <f t="shared" si="13"/>
        <v>0</v>
      </c>
    </row>
    <row r="29" spans="1:15" ht="13.5" thickBot="1">
      <c r="A29" s="113" t="s">
        <v>10</v>
      </c>
      <c r="B29" s="118">
        <f>+SUM(B23:B28)</f>
        <v>0</v>
      </c>
      <c r="C29" s="147"/>
      <c r="D29" s="116" t="s">
        <v>1</v>
      </c>
      <c r="E29" s="4">
        <f>SUM(E23:E28)</f>
        <v>0</v>
      </c>
      <c r="F29" s="4">
        <f>SUM(F23:F28)</f>
        <v>0</v>
      </c>
      <c r="G29" s="4">
        <f t="shared" si="10"/>
        <v>0</v>
      </c>
      <c r="H29" s="4">
        <f aca="true" t="shared" si="14" ref="H29:N29">SUM(H23:H28)</f>
        <v>0</v>
      </c>
      <c r="I29" s="4">
        <f t="shared" si="14"/>
        <v>0</v>
      </c>
      <c r="J29" s="4">
        <f t="shared" si="14"/>
        <v>0</v>
      </c>
      <c r="K29" s="4">
        <f t="shared" si="14"/>
        <v>0</v>
      </c>
      <c r="L29" s="4">
        <f t="shared" si="14"/>
        <v>0</v>
      </c>
      <c r="M29" s="4">
        <f t="shared" si="14"/>
        <v>0</v>
      </c>
      <c r="N29" s="4">
        <f t="shared" si="14"/>
        <v>0</v>
      </c>
      <c r="O29" t="s">
        <v>10</v>
      </c>
    </row>
    <row r="30" spans="2:3" ht="13.5" thickTop="1">
      <c r="B30" s="1"/>
      <c r="C30" s="146"/>
    </row>
    <row r="31" spans="1:15" s="12" customFormat="1" ht="12.75">
      <c r="A31" s="121" t="s">
        <v>32</v>
      </c>
      <c r="B31" s="117" t="s">
        <v>31</v>
      </c>
      <c r="C31" s="29"/>
      <c r="D31" s="115" t="s">
        <v>18</v>
      </c>
      <c r="E31" s="15" t="s">
        <v>2</v>
      </c>
      <c r="F31" s="15" t="s">
        <v>82</v>
      </c>
      <c r="G31" s="15" t="s">
        <v>1</v>
      </c>
      <c r="H31" s="15" t="s">
        <v>4</v>
      </c>
      <c r="I31" s="15" t="s">
        <v>3</v>
      </c>
      <c r="J31" s="15" t="s">
        <v>5</v>
      </c>
      <c r="K31" s="15" t="s">
        <v>5</v>
      </c>
      <c r="L31" s="29" t="s">
        <v>6</v>
      </c>
      <c r="M31" s="29" t="s">
        <v>65</v>
      </c>
      <c r="N31" s="15" t="s">
        <v>7</v>
      </c>
      <c r="O31" s="12" t="s">
        <v>32</v>
      </c>
    </row>
    <row r="32" spans="1:17" ht="12.75">
      <c r="A32" s="113" t="s">
        <v>11</v>
      </c>
      <c r="B32" s="1"/>
      <c r="C32" s="146">
        <f>+C28</f>
        <v>0</v>
      </c>
      <c r="D32" s="113">
        <v>1</v>
      </c>
      <c r="E32" s="3">
        <v>0</v>
      </c>
      <c r="G32" s="3">
        <f aca="true" t="shared" si="15" ref="G32:G38">+F32+E32</f>
        <v>0</v>
      </c>
      <c r="L32" s="3">
        <f aca="true" t="shared" si="16" ref="L32:L37">+H32+I32+K32+J32</f>
        <v>0</v>
      </c>
      <c r="N32" s="3">
        <f aca="true" t="shared" si="17" ref="N32:N37">+G32-L32-M32</f>
        <v>0</v>
      </c>
      <c r="O32" t="s">
        <v>11</v>
      </c>
      <c r="Q32">
        <f aca="true" t="shared" si="18" ref="Q32:Q37">IF(E32&gt;1,1,0)</f>
        <v>0</v>
      </c>
    </row>
    <row r="33" spans="2:17" ht="12.75">
      <c r="B33" s="1"/>
      <c r="C33" s="146">
        <f>+C32</f>
        <v>0</v>
      </c>
      <c r="D33" s="113">
        <v>2</v>
      </c>
      <c r="E33" s="3">
        <v>0</v>
      </c>
      <c r="G33" s="3">
        <f t="shared" si="15"/>
        <v>0</v>
      </c>
      <c r="L33" s="3">
        <f t="shared" si="16"/>
        <v>0</v>
      </c>
      <c r="N33" s="3">
        <f t="shared" si="17"/>
        <v>0</v>
      </c>
      <c r="Q33">
        <f t="shared" si="18"/>
        <v>0</v>
      </c>
    </row>
    <row r="34" spans="2:17" ht="12.75">
      <c r="B34" s="1"/>
      <c r="C34" s="146">
        <f>+C33</f>
        <v>0</v>
      </c>
      <c r="D34" s="113">
        <v>3</v>
      </c>
      <c r="E34" s="3">
        <f>+C34*B34</f>
        <v>0</v>
      </c>
      <c r="G34" s="3">
        <f t="shared" si="15"/>
        <v>0</v>
      </c>
      <c r="L34" s="3">
        <f t="shared" si="16"/>
        <v>0</v>
      </c>
      <c r="N34" s="3">
        <f t="shared" si="17"/>
        <v>0</v>
      </c>
      <c r="Q34">
        <f t="shared" si="18"/>
        <v>0</v>
      </c>
    </row>
    <row r="35" spans="2:17" ht="12.75">
      <c r="B35" s="1"/>
      <c r="C35" s="146">
        <f>+C34</f>
        <v>0</v>
      </c>
      <c r="D35" s="113">
        <v>4</v>
      </c>
      <c r="E35" s="3">
        <f>+C35*B35</f>
        <v>0</v>
      </c>
      <c r="G35" s="3">
        <f t="shared" si="15"/>
        <v>0</v>
      </c>
      <c r="L35" s="3">
        <f t="shared" si="16"/>
        <v>0</v>
      </c>
      <c r="N35" s="3">
        <f t="shared" si="17"/>
        <v>0</v>
      </c>
      <c r="Q35">
        <f t="shared" si="18"/>
        <v>0</v>
      </c>
    </row>
    <row r="36" spans="2:17" ht="12.75">
      <c r="B36" s="1"/>
      <c r="C36" s="146">
        <f>+C35</f>
        <v>0</v>
      </c>
      <c r="D36" s="113">
        <v>5</v>
      </c>
      <c r="E36" s="3">
        <f>+C36*B36</f>
        <v>0</v>
      </c>
      <c r="G36" s="3">
        <f t="shared" si="15"/>
        <v>0</v>
      </c>
      <c r="L36" s="3">
        <f t="shared" si="16"/>
        <v>0</v>
      </c>
      <c r="N36" s="3">
        <f t="shared" si="17"/>
        <v>0</v>
      </c>
      <c r="Q36">
        <f t="shared" si="18"/>
        <v>0</v>
      </c>
    </row>
    <row r="37" spans="2:17" ht="12.75">
      <c r="B37" s="1"/>
      <c r="C37" s="146">
        <f>+C36</f>
        <v>0</v>
      </c>
      <c r="D37" s="113">
        <v>6</v>
      </c>
      <c r="E37" s="3">
        <f>+C37*B37</f>
        <v>0</v>
      </c>
      <c r="G37" s="3">
        <f t="shared" si="15"/>
        <v>0</v>
      </c>
      <c r="L37" s="3">
        <f t="shared" si="16"/>
        <v>0</v>
      </c>
      <c r="N37" s="3">
        <f t="shared" si="17"/>
        <v>0</v>
      </c>
      <c r="Q37">
        <f t="shared" si="18"/>
        <v>0</v>
      </c>
    </row>
    <row r="38" spans="1:15" ht="13.5" thickBot="1">
      <c r="A38" s="113" t="s">
        <v>11</v>
      </c>
      <c r="B38" s="118">
        <f>+SUM(B32:B37)</f>
        <v>0</v>
      </c>
      <c r="C38" s="147"/>
      <c r="D38" s="116" t="s">
        <v>1</v>
      </c>
      <c r="E38" s="4">
        <f>SUM(E32:E37)</f>
        <v>0</v>
      </c>
      <c r="F38" s="4">
        <f>SUM(F32:F37)</f>
        <v>0</v>
      </c>
      <c r="G38" s="4">
        <f t="shared" si="15"/>
        <v>0</v>
      </c>
      <c r="H38" s="4">
        <f aca="true" t="shared" si="19" ref="H38:N38">SUM(H32:H37)</f>
        <v>0</v>
      </c>
      <c r="I38" s="4">
        <f t="shared" si="19"/>
        <v>0</v>
      </c>
      <c r="J38" s="4">
        <f t="shared" si="19"/>
        <v>0</v>
      </c>
      <c r="K38" s="4">
        <f t="shared" si="19"/>
        <v>0</v>
      </c>
      <c r="L38" s="4">
        <f t="shared" si="19"/>
        <v>0</v>
      </c>
      <c r="M38" s="4">
        <f t="shared" si="19"/>
        <v>0</v>
      </c>
      <c r="N38" s="4">
        <f t="shared" si="19"/>
        <v>0</v>
      </c>
      <c r="O38" t="s">
        <v>11</v>
      </c>
    </row>
    <row r="39" spans="2:3" ht="13.5" thickTop="1">
      <c r="B39" s="1"/>
      <c r="C39" s="146"/>
    </row>
    <row r="40" spans="1:15" s="12" customFormat="1" ht="12.75">
      <c r="A40" s="121" t="s">
        <v>32</v>
      </c>
      <c r="B40" s="117" t="s">
        <v>31</v>
      </c>
      <c r="C40" s="29"/>
      <c r="D40" s="115" t="s">
        <v>18</v>
      </c>
      <c r="E40" s="15" t="s">
        <v>2</v>
      </c>
      <c r="F40" s="15" t="s">
        <v>82</v>
      </c>
      <c r="G40" s="15" t="s">
        <v>1</v>
      </c>
      <c r="H40" s="15" t="s">
        <v>4</v>
      </c>
      <c r="I40" s="15" t="s">
        <v>3</v>
      </c>
      <c r="J40" s="15" t="s">
        <v>5</v>
      </c>
      <c r="K40" s="15" t="s">
        <v>5</v>
      </c>
      <c r="L40" s="29" t="s">
        <v>6</v>
      </c>
      <c r="M40" s="29" t="s">
        <v>65</v>
      </c>
      <c r="N40" s="15" t="s">
        <v>7</v>
      </c>
      <c r="O40" s="12" t="s">
        <v>32</v>
      </c>
    </row>
    <row r="41" spans="1:17" ht="12.75">
      <c r="A41" s="113" t="s">
        <v>12</v>
      </c>
      <c r="B41" s="1"/>
      <c r="C41" s="146">
        <f>+C37</f>
        <v>0</v>
      </c>
      <c r="D41" s="113">
        <v>1</v>
      </c>
      <c r="E41" s="3">
        <v>0</v>
      </c>
      <c r="G41" s="3">
        <f aca="true" t="shared" si="20" ref="G41:G47">+F41+E41</f>
        <v>0</v>
      </c>
      <c r="L41" s="3">
        <f aca="true" t="shared" si="21" ref="L41:L46">+H41+I41+K41+J41</f>
        <v>0</v>
      </c>
      <c r="N41" s="3">
        <f aca="true" t="shared" si="22" ref="N41:N46">+G41-L41-M41</f>
        <v>0</v>
      </c>
      <c r="O41" t="s">
        <v>12</v>
      </c>
      <c r="Q41">
        <f aca="true" t="shared" si="23" ref="Q41:Q46">IF(E41&gt;1,1,0)</f>
        <v>0</v>
      </c>
    </row>
    <row r="42" spans="2:17" ht="12.75">
      <c r="B42" s="1"/>
      <c r="C42" s="146">
        <f>+C41</f>
        <v>0</v>
      </c>
      <c r="D42" s="113">
        <v>2</v>
      </c>
      <c r="E42" s="3">
        <v>0</v>
      </c>
      <c r="G42" s="3">
        <f t="shared" si="20"/>
        <v>0</v>
      </c>
      <c r="L42" s="3">
        <f t="shared" si="21"/>
        <v>0</v>
      </c>
      <c r="N42" s="3">
        <f t="shared" si="22"/>
        <v>0</v>
      </c>
      <c r="Q42">
        <f t="shared" si="23"/>
        <v>0</v>
      </c>
    </row>
    <row r="43" spans="2:17" ht="12.75">
      <c r="B43" s="1"/>
      <c r="C43" s="146">
        <f>+C42</f>
        <v>0</v>
      </c>
      <c r="D43" s="113">
        <v>3</v>
      </c>
      <c r="E43" s="3">
        <f>+C43*B43</f>
        <v>0</v>
      </c>
      <c r="G43" s="3">
        <f t="shared" si="20"/>
        <v>0</v>
      </c>
      <c r="L43" s="3">
        <f t="shared" si="21"/>
        <v>0</v>
      </c>
      <c r="N43" s="3">
        <f t="shared" si="22"/>
        <v>0</v>
      </c>
      <c r="Q43">
        <f t="shared" si="23"/>
        <v>0</v>
      </c>
    </row>
    <row r="44" spans="2:17" ht="12.75">
      <c r="B44" s="1"/>
      <c r="C44" s="146">
        <f>+C43</f>
        <v>0</v>
      </c>
      <c r="D44" s="113">
        <v>4</v>
      </c>
      <c r="E44" s="3">
        <f>+C44*B44</f>
        <v>0</v>
      </c>
      <c r="G44" s="3">
        <f t="shared" si="20"/>
        <v>0</v>
      </c>
      <c r="L44" s="3">
        <f t="shared" si="21"/>
        <v>0</v>
      </c>
      <c r="N44" s="3">
        <f t="shared" si="22"/>
        <v>0</v>
      </c>
      <c r="Q44">
        <f t="shared" si="23"/>
        <v>0</v>
      </c>
    </row>
    <row r="45" spans="2:17" ht="12.75">
      <c r="B45" s="1"/>
      <c r="C45" s="146">
        <f>+C44</f>
        <v>0</v>
      </c>
      <c r="D45" s="113">
        <v>5</v>
      </c>
      <c r="E45" s="3">
        <f>+C45*B45</f>
        <v>0</v>
      </c>
      <c r="G45" s="3">
        <f t="shared" si="20"/>
        <v>0</v>
      </c>
      <c r="L45" s="3">
        <f t="shared" si="21"/>
        <v>0</v>
      </c>
      <c r="N45" s="3">
        <f t="shared" si="22"/>
        <v>0</v>
      </c>
      <c r="Q45">
        <f t="shared" si="23"/>
        <v>0</v>
      </c>
    </row>
    <row r="46" spans="2:17" ht="12.75">
      <c r="B46" s="1"/>
      <c r="C46" s="146">
        <f>+C45</f>
        <v>0</v>
      </c>
      <c r="D46" s="113">
        <v>6</v>
      </c>
      <c r="E46" s="3">
        <f>+C46*B46</f>
        <v>0</v>
      </c>
      <c r="G46" s="3">
        <f t="shared" si="20"/>
        <v>0</v>
      </c>
      <c r="L46" s="3">
        <f t="shared" si="21"/>
        <v>0</v>
      </c>
      <c r="N46" s="3">
        <f t="shared" si="22"/>
        <v>0</v>
      </c>
      <c r="Q46">
        <f t="shared" si="23"/>
        <v>0</v>
      </c>
    </row>
    <row r="47" spans="1:15" ht="13.5" thickBot="1">
      <c r="A47" s="113" t="s">
        <v>12</v>
      </c>
      <c r="B47" s="118">
        <f>+SUM(B41:B46)</f>
        <v>0</v>
      </c>
      <c r="C47" s="147"/>
      <c r="D47" s="116" t="s">
        <v>1</v>
      </c>
      <c r="E47" s="4">
        <f>SUM(E41:E46)</f>
        <v>0</v>
      </c>
      <c r="F47" s="4">
        <f>SUM(F41:F46)</f>
        <v>0</v>
      </c>
      <c r="G47" s="4">
        <f t="shared" si="20"/>
        <v>0</v>
      </c>
      <c r="H47" s="4">
        <f aca="true" t="shared" si="24" ref="H47:N47">SUM(H41:H46)</f>
        <v>0</v>
      </c>
      <c r="I47" s="4">
        <f t="shared" si="24"/>
        <v>0</v>
      </c>
      <c r="J47" s="4">
        <f t="shared" si="24"/>
        <v>0</v>
      </c>
      <c r="K47" s="4">
        <f t="shared" si="24"/>
        <v>0</v>
      </c>
      <c r="L47" s="4">
        <f t="shared" si="24"/>
        <v>0</v>
      </c>
      <c r="M47" s="4">
        <f t="shared" si="24"/>
        <v>0</v>
      </c>
      <c r="N47" s="4">
        <f t="shared" si="24"/>
        <v>0</v>
      </c>
      <c r="O47" t="s">
        <v>12</v>
      </c>
    </row>
    <row r="48" spans="2:3" ht="13.5" thickTop="1">
      <c r="B48" s="1"/>
      <c r="C48" s="146"/>
    </row>
    <row r="49" spans="1:15" s="12" customFormat="1" ht="12.75">
      <c r="A49" s="121" t="s">
        <v>32</v>
      </c>
      <c r="B49" s="117" t="s">
        <v>31</v>
      </c>
      <c r="C49" s="29"/>
      <c r="D49" s="115" t="s">
        <v>18</v>
      </c>
      <c r="E49" s="15" t="s">
        <v>2</v>
      </c>
      <c r="F49" s="15" t="s">
        <v>82</v>
      </c>
      <c r="G49" s="15" t="s">
        <v>1</v>
      </c>
      <c r="H49" s="15" t="s">
        <v>4</v>
      </c>
      <c r="I49" s="15" t="s">
        <v>3</v>
      </c>
      <c r="J49" s="15" t="s">
        <v>5</v>
      </c>
      <c r="K49" s="15" t="s">
        <v>5</v>
      </c>
      <c r="L49" s="29" t="s">
        <v>6</v>
      </c>
      <c r="M49" s="29" t="s">
        <v>65</v>
      </c>
      <c r="N49" s="15" t="s">
        <v>7</v>
      </c>
      <c r="O49" s="12" t="s">
        <v>32</v>
      </c>
    </row>
    <row r="50" spans="1:17" ht="12.75">
      <c r="A50" s="113" t="s">
        <v>13</v>
      </c>
      <c r="B50" s="1"/>
      <c r="C50" s="146">
        <f>+C46</f>
        <v>0</v>
      </c>
      <c r="D50" s="113">
        <v>1</v>
      </c>
      <c r="E50" s="3">
        <v>0</v>
      </c>
      <c r="G50" s="3">
        <f aca="true" t="shared" si="25" ref="G50:G56">+F50+E50</f>
        <v>0</v>
      </c>
      <c r="L50" s="3">
        <f aca="true" t="shared" si="26" ref="L50:L55">+H50+I50+K50+J50</f>
        <v>0</v>
      </c>
      <c r="N50" s="3">
        <f aca="true" t="shared" si="27" ref="N50:N55">+G50-L50-M50</f>
        <v>0</v>
      </c>
      <c r="O50" t="s">
        <v>13</v>
      </c>
      <c r="Q50">
        <f aca="true" t="shared" si="28" ref="Q50:Q55">IF(E50&gt;1,1,0)</f>
        <v>0</v>
      </c>
    </row>
    <row r="51" spans="2:17" ht="12.75">
      <c r="B51" s="1"/>
      <c r="C51" s="146">
        <f>+C50</f>
        <v>0</v>
      </c>
      <c r="D51" s="113">
        <v>2</v>
      </c>
      <c r="E51" s="3">
        <v>0</v>
      </c>
      <c r="G51" s="3">
        <f t="shared" si="25"/>
        <v>0</v>
      </c>
      <c r="L51" s="3">
        <f t="shared" si="26"/>
        <v>0</v>
      </c>
      <c r="N51" s="3">
        <f t="shared" si="27"/>
        <v>0</v>
      </c>
      <c r="Q51">
        <f t="shared" si="28"/>
        <v>0</v>
      </c>
    </row>
    <row r="52" spans="2:17" ht="12.75">
      <c r="B52" s="1"/>
      <c r="C52" s="146">
        <f>+C51</f>
        <v>0</v>
      </c>
      <c r="D52" s="113">
        <v>3</v>
      </c>
      <c r="E52" s="3">
        <f>+C52*B52</f>
        <v>0</v>
      </c>
      <c r="G52" s="3">
        <f t="shared" si="25"/>
        <v>0</v>
      </c>
      <c r="L52" s="3">
        <f t="shared" si="26"/>
        <v>0</v>
      </c>
      <c r="N52" s="3">
        <f t="shared" si="27"/>
        <v>0</v>
      </c>
      <c r="Q52">
        <f t="shared" si="28"/>
        <v>0</v>
      </c>
    </row>
    <row r="53" spans="2:17" ht="12.75">
      <c r="B53" s="1"/>
      <c r="C53" s="146">
        <f>+C52</f>
        <v>0</v>
      </c>
      <c r="D53" s="113">
        <v>4</v>
      </c>
      <c r="E53" s="3">
        <f>+C53*B53</f>
        <v>0</v>
      </c>
      <c r="G53" s="3">
        <f t="shared" si="25"/>
        <v>0</v>
      </c>
      <c r="L53" s="3">
        <f t="shared" si="26"/>
        <v>0</v>
      </c>
      <c r="N53" s="3">
        <f t="shared" si="27"/>
        <v>0</v>
      </c>
      <c r="Q53">
        <f t="shared" si="28"/>
        <v>0</v>
      </c>
    </row>
    <row r="54" spans="2:17" ht="12.75">
      <c r="B54" s="1"/>
      <c r="C54" s="146">
        <f>+C53</f>
        <v>0</v>
      </c>
      <c r="D54" s="113">
        <v>5</v>
      </c>
      <c r="E54" s="3">
        <f>+C54*B54</f>
        <v>0</v>
      </c>
      <c r="G54" s="3">
        <f t="shared" si="25"/>
        <v>0</v>
      </c>
      <c r="L54" s="3">
        <f t="shared" si="26"/>
        <v>0</v>
      </c>
      <c r="N54" s="3">
        <f t="shared" si="27"/>
        <v>0</v>
      </c>
      <c r="Q54">
        <f t="shared" si="28"/>
        <v>0</v>
      </c>
    </row>
    <row r="55" spans="2:17" ht="12.75">
      <c r="B55" s="1"/>
      <c r="C55" s="146">
        <f>+C54</f>
        <v>0</v>
      </c>
      <c r="D55" s="113">
        <v>6</v>
      </c>
      <c r="E55" s="3">
        <f>+C55*B55</f>
        <v>0</v>
      </c>
      <c r="G55" s="3">
        <f t="shared" si="25"/>
        <v>0</v>
      </c>
      <c r="L55" s="3">
        <f t="shared" si="26"/>
        <v>0</v>
      </c>
      <c r="N55" s="3">
        <f t="shared" si="27"/>
        <v>0</v>
      </c>
      <c r="Q55">
        <f t="shared" si="28"/>
        <v>0</v>
      </c>
    </row>
    <row r="56" spans="1:15" ht="13.5" thickBot="1">
      <c r="A56" s="113" t="s">
        <v>13</v>
      </c>
      <c r="B56" s="118">
        <f>+SUM(B50:B55)</f>
        <v>0</v>
      </c>
      <c r="C56" s="147"/>
      <c r="D56" s="116" t="s">
        <v>1</v>
      </c>
      <c r="E56" s="4">
        <f>SUM(E50:E55)</f>
        <v>0</v>
      </c>
      <c r="F56" s="4">
        <f>SUM(F50:F55)</f>
        <v>0</v>
      </c>
      <c r="G56" s="4">
        <f t="shared" si="25"/>
        <v>0</v>
      </c>
      <c r="H56" s="4">
        <f aca="true" t="shared" si="29" ref="H56:N56">SUM(H50:H55)</f>
        <v>0</v>
      </c>
      <c r="I56" s="4">
        <f t="shared" si="29"/>
        <v>0</v>
      </c>
      <c r="J56" s="4">
        <f t="shared" si="29"/>
        <v>0</v>
      </c>
      <c r="K56" s="4">
        <f t="shared" si="29"/>
        <v>0</v>
      </c>
      <c r="L56" s="4">
        <f t="shared" si="29"/>
        <v>0</v>
      </c>
      <c r="M56" s="4">
        <f t="shared" si="29"/>
        <v>0</v>
      </c>
      <c r="N56" s="4">
        <f t="shared" si="29"/>
        <v>0</v>
      </c>
      <c r="O56" t="s">
        <v>13</v>
      </c>
    </row>
    <row r="57" spans="2:3" ht="13.5" thickTop="1">
      <c r="B57" s="1"/>
      <c r="C57" s="146"/>
    </row>
    <row r="58" spans="1:15" s="12" customFormat="1" ht="12.75">
      <c r="A58" s="121" t="s">
        <v>32</v>
      </c>
      <c r="B58" s="117" t="s">
        <v>31</v>
      </c>
      <c r="C58" s="29"/>
      <c r="D58" s="115" t="s">
        <v>18</v>
      </c>
      <c r="E58" s="15" t="s">
        <v>2</v>
      </c>
      <c r="F58" s="15" t="s">
        <v>82</v>
      </c>
      <c r="G58" s="15" t="s">
        <v>1</v>
      </c>
      <c r="H58" s="15" t="s">
        <v>4</v>
      </c>
      <c r="I58" s="15" t="s">
        <v>3</v>
      </c>
      <c r="J58" s="15" t="s">
        <v>5</v>
      </c>
      <c r="K58" s="15" t="s">
        <v>5</v>
      </c>
      <c r="L58" s="29" t="s">
        <v>6</v>
      </c>
      <c r="M58" s="29" t="s">
        <v>65</v>
      </c>
      <c r="N58" s="15" t="s">
        <v>7</v>
      </c>
      <c r="O58" s="12" t="s">
        <v>32</v>
      </c>
    </row>
    <row r="59" spans="1:17" ht="12.75">
      <c r="A59" s="113" t="s">
        <v>24</v>
      </c>
      <c r="B59" s="1"/>
      <c r="C59" s="146">
        <f>+C55</f>
        <v>0</v>
      </c>
      <c r="D59" s="113">
        <v>1</v>
      </c>
      <c r="E59" s="3">
        <v>0</v>
      </c>
      <c r="G59" s="3">
        <f aca="true" t="shared" si="30" ref="G59:G65">+F59+E59</f>
        <v>0</v>
      </c>
      <c r="L59" s="3">
        <f aca="true" t="shared" si="31" ref="L59:L64">+H59+I59+K59+J59</f>
        <v>0</v>
      </c>
      <c r="N59" s="3">
        <f aca="true" t="shared" si="32" ref="N59:N64">+G59-L59-M59</f>
        <v>0</v>
      </c>
      <c r="O59" t="s">
        <v>24</v>
      </c>
      <c r="Q59">
        <f aca="true" t="shared" si="33" ref="Q59:Q64">IF(E59&gt;1,1,0)</f>
        <v>0</v>
      </c>
    </row>
    <row r="60" spans="2:17" ht="12.75">
      <c r="B60" s="1"/>
      <c r="C60" s="146">
        <f>+C59</f>
        <v>0</v>
      </c>
      <c r="D60" s="113">
        <v>2</v>
      </c>
      <c r="E60" s="3">
        <v>0</v>
      </c>
      <c r="G60" s="3">
        <f t="shared" si="30"/>
        <v>0</v>
      </c>
      <c r="L60" s="3">
        <f t="shared" si="31"/>
        <v>0</v>
      </c>
      <c r="N60" s="3">
        <f t="shared" si="32"/>
        <v>0</v>
      </c>
      <c r="Q60">
        <f t="shared" si="33"/>
        <v>0</v>
      </c>
    </row>
    <row r="61" spans="2:17" ht="12.75">
      <c r="B61" s="1"/>
      <c r="C61" s="146">
        <f>+C60</f>
        <v>0</v>
      </c>
      <c r="D61" s="113">
        <v>3</v>
      </c>
      <c r="E61" s="3">
        <f>+C61*B61</f>
        <v>0</v>
      </c>
      <c r="G61" s="3">
        <f t="shared" si="30"/>
        <v>0</v>
      </c>
      <c r="L61" s="3">
        <f t="shared" si="31"/>
        <v>0</v>
      </c>
      <c r="N61" s="3">
        <f t="shared" si="32"/>
        <v>0</v>
      </c>
      <c r="Q61">
        <f t="shared" si="33"/>
        <v>0</v>
      </c>
    </row>
    <row r="62" spans="2:17" ht="12.75">
      <c r="B62" s="1"/>
      <c r="C62" s="146">
        <f>+C61</f>
        <v>0</v>
      </c>
      <c r="D62" s="113">
        <v>4</v>
      </c>
      <c r="E62" s="3">
        <f>+C62*B62</f>
        <v>0</v>
      </c>
      <c r="G62" s="3">
        <f t="shared" si="30"/>
        <v>0</v>
      </c>
      <c r="L62" s="3">
        <f t="shared" si="31"/>
        <v>0</v>
      </c>
      <c r="N62" s="3">
        <f t="shared" si="32"/>
        <v>0</v>
      </c>
      <c r="Q62">
        <f t="shared" si="33"/>
        <v>0</v>
      </c>
    </row>
    <row r="63" spans="2:17" ht="12.75">
      <c r="B63" s="1"/>
      <c r="C63" s="146">
        <f>+C62</f>
        <v>0</v>
      </c>
      <c r="D63" s="113">
        <v>5</v>
      </c>
      <c r="E63" s="3">
        <f>+C63*B63</f>
        <v>0</v>
      </c>
      <c r="G63" s="3">
        <f t="shared" si="30"/>
        <v>0</v>
      </c>
      <c r="L63" s="3">
        <f t="shared" si="31"/>
        <v>0</v>
      </c>
      <c r="N63" s="3">
        <f t="shared" si="32"/>
        <v>0</v>
      </c>
      <c r="Q63">
        <f t="shared" si="33"/>
        <v>0</v>
      </c>
    </row>
    <row r="64" spans="2:17" ht="12.75">
      <c r="B64" s="1"/>
      <c r="C64" s="146">
        <f>+C63</f>
        <v>0</v>
      </c>
      <c r="D64" s="113">
        <v>6</v>
      </c>
      <c r="E64" s="3">
        <f>+C64*B64</f>
        <v>0</v>
      </c>
      <c r="G64" s="3">
        <f t="shared" si="30"/>
        <v>0</v>
      </c>
      <c r="L64" s="3">
        <f t="shared" si="31"/>
        <v>0</v>
      </c>
      <c r="N64" s="3">
        <f t="shared" si="32"/>
        <v>0</v>
      </c>
      <c r="Q64">
        <f t="shared" si="33"/>
        <v>0</v>
      </c>
    </row>
    <row r="65" spans="1:15" ht="13.5" thickBot="1">
      <c r="A65" s="113" t="s">
        <v>24</v>
      </c>
      <c r="B65" s="118">
        <f>+SUM(B59:B64)</f>
        <v>0</v>
      </c>
      <c r="C65" s="147"/>
      <c r="D65" s="116" t="s">
        <v>1</v>
      </c>
      <c r="E65" s="4">
        <f>SUM(E59:E64)</f>
        <v>0</v>
      </c>
      <c r="F65" s="4">
        <f>SUM(F59:F64)</f>
        <v>0</v>
      </c>
      <c r="G65" s="4">
        <f t="shared" si="30"/>
        <v>0</v>
      </c>
      <c r="H65" s="4">
        <f aca="true" t="shared" si="34" ref="H65:N65">SUM(H59:H64)</f>
        <v>0</v>
      </c>
      <c r="I65" s="4">
        <f t="shared" si="34"/>
        <v>0</v>
      </c>
      <c r="J65" s="4">
        <f t="shared" si="34"/>
        <v>0</v>
      </c>
      <c r="K65" s="4">
        <f t="shared" si="34"/>
        <v>0</v>
      </c>
      <c r="L65" s="4">
        <f t="shared" si="34"/>
        <v>0</v>
      </c>
      <c r="M65" s="4">
        <f t="shared" si="34"/>
        <v>0</v>
      </c>
      <c r="N65" s="4">
        <f t="shared" si="34"/>
        <v>0</v>
      </c>
      <c r="O65" t="s">
        <v>24</v>
      </c>
    </row>
    <row r="66" spans="2:3" ht="13.5" thickTop="1">
      <c r="B66" s="1"/>
      <c r="C66" s="146"/>
    </row>
    <row r="67" spans="1:15" s="12" customFormat="1" ht="12.75">
      <c r="A67" s="121" t="s">
        <v>32</v>
      </c>
      <c r="B67" s="117" t="s">
        <v>31</v>
      </c>
      <c r="C67" s="29"/>
      <c r="D67" s="115" t="s">
        <v>18</v>
      </c>
      <c r="E67" s="15" t="s">
        <v>2</v>
      </c>
      <c r="F67" s="15" t="s">
        <v>82</v>
      </c>
      <c r="G67" s="15" t="s">
        <v>1</v>
      </c>
      <c r="H67" s="15" t="s">
        <v>4</v>
      </c>
      <c r="I67" s="15" t="s">
        <v>3</v>
      </c>
      <c r="J67" s="15" t="s">
        <v>5</v>
      </c>
      <c r="K67" s="15" t="s">
        <v>5</v>
      </c>
      <c r="L67" s="29" t="s">
        <v>6</v>
      </c>
      <c r="M67" s="29" t="s">
        <v>65</v>
      </c>
      <c r="N67" s="15" t="s">
        <v>7</v>
      </c>
      <c r="O67" s="12" t="s">
        <v>32</v>
      </c>
    </row>
    <row r="68" spans="1:17" ht="12.75">
      <c r="A68" s="113" t="s">
        <v>14</v>
      </c>
      <c r="B68" s="1"/>
      <c r="C68" s="146">
        <f>+C64</f>
        <v>0</v>
      </c>
      <c r="D68" s="113">
        <v>1</v>
      </c>
      <c r="E68" s="3">
        <v>0</v>
      </c>
      <c r="G68" s="3">
        <f aca="true" t="shared" si="35" ref="G68:G74">+F68+E68</f>
        <v>0</v>
      </c>
      <c r="L68" s="3">
        <f aca="true" t="shared" si="36" ref="L68:L73">+H68+I68+K68+J68</f>
        <v>0</v>
      </c>
      <c r="N68" s="3">
        <f aca="true" t="shared" si="37" ref="N68:N73">+G68-L68-M68</f>
        <v>0</v>
      </c>
      <c r="O68" t="s">
        <v>14</v>
      </c>
      <c r="Q68">
        <f aca="true" t="shared" si="38" ref="Q68:Q73">IF(E68&gt;1,1,0)</f>
        <v>0</v>
      </c>
    </row>
    <row r="69" spans="2:17" ht="12.75">
      <c r="B69" s="1"/>
      <c r="C69" s="146">
        <f>+C68</f>
        <v>0</v>
      </c>
      <c r="D69" s="113">
        <v>2</v>
      </c>
      <c r="E69" s="3">
        <v>0</v>
      </c>
      <c r="G69" s="3">
        <f t="shared" si="35"/>
        <v>0</v>
      </c>
      <c r="L69" s="3">
        <f t="shared" si="36"/>
        <v>0</v>
      </c>
      <c r="N69" s="3">
        <f t="shared" si="37"/>
        <v>0</v>
      </c>
      <c r="Q69">
        <f t="shared" si="38"/>
        <v>0</v>
      </c>
    </row>
    <row r="70" spans="2:17" ht="12.75">
      <c r="B70" s="1"/>
      <c r="C70" s="146">
        <f>+C69</f>
        <v>0</v>
      </c>
      <c r="D70" s="113">
        <v>3</v>
      </c>
      <c r="E70" s="3">
        <f>+C70*B70</f>
        <v>0</v>
      </c>
      <c r="G70" s="3">
        <f t="shared" si="35"/>
        <v>0</v>
      </c>
      <c r="L70" s="3">
        <f t="shared" si="36"/>
        <v>0</v>
      </c>
      <c r="N70" s="3">
        <f t="shared" si="37"/>
        <v>0</v>
      </c>
      <c r="Q70">
        <f t="shared" si="38"/>
        <v>0</v>
      </c>
    </row>
    <row r="71" spans="2:17" ht="12.75">
      <c r="B71" s="1"/>
      <c r="C71" s="146">
        <f>+C70</f>
        <v>0</v>
      </c>
      <c r="D71" s="113">
        <v>4</v>
      </c>
      <c r="E71" s="3">
        <f>+C71*B71</f>
        <v>0</v>
      </c>
      <c r="G71" s="3">
        <f t="shared" si="35"/>
        <v>0</v>
      </c>
      <c r="L71" s="3">
        <f t="shared" si="36"/>
        <v>0</v>
      </c>
      <c r="N71" s="3">
        <f t="shared" si="37"/>
        <v>0</v>
      </c>
      <c r="Q71">
        <f t="shared" si="38"/>
        <v>0</v>
      </c>
    </row>
    <row r="72" spans="2:17" ht="12.75">
      <c r="B72" s="1"/>
      <c r="C72" s="146">
        <f>+C71</f>
        <v>0</v>
      </c>
      <c r="D72" s="113">
        <v>5</v>
      </c>
      <c r="E72" s="3">
        <f>+C72*B72</f>
        <v>0</v>
      </c>
      <c r="G72" s="3">
        <f t="shared" si="35"/>
        <v>0</v>
      </c>
      <c r="L72" s="3">
        <f t="shared" si="36"/>
        <v>0</v>
      </c>
      <c r="N72" s="3">
        <f t="shared" si="37"/>
        <v>0</v>
      </c>
      <c r="Q72">
        <f t="shared" si="38"/>
        <v>0</v>
      </c>
    </row>
    <row r="73" spans="2:17" ht="12.75">
      <c r="B73" s="1"/>
      <c r="C73" s="146">
        <f>+C72</f>
        <v>0</v>
      </c>
      <c r="D73" s="113">
        <v>6</v>
      </c>
      <c r="E73" s="3">
        <f>+C73*B73</f>
        <v>0</v>
      </c>
      <c r="G73" s="3">
        <f t="shared" si="35"/>
        <v>0</v>
      </c>
      <c r="L73" s="3">
        <f t="shared" si="36"/>
        <v>0</v>
      </c>
      <c r="N73" s="3">
        <f t="shared" si="37"/>
        <v>0</v>
      </c>
      <c r="Q73">
        <f t="shared" si="38"/>
        <v>0</v>
      </c>
    </row>
    <row r="74" spans="1:17" ht="13.5" thickBot="1">
      <c r="A74" s="113" t="s">
        <v>14</v>
      </c>
      <c r="B74" s="118">
        <f>+SUM(B68:B73)</f>
        <v>0</v>
      </c>
      <c r="C74" s="147"/>
      <c r="D74" s="116" t="s">
        <v>1</v>
      </c>
      <c r="E74" s="4">
        <f>SUM(E68:E73)</f>
        <v>0</v>
      </c>
      <c r="F74" s="4">
        <f>SUM(F68:F73)</f>
        <v>0</v>
      </c>
      <c r="G74" s="4">
        <f t="shared" si="35"/>
        <v>0</v>
      </c>
      <c r="H74" s="4">
        <f aca="true" t="shared" si="39" ref="H74:N74">SUM(H68:H73)</f>
        <v>0</v>
      </c>
      <c r="I74" s="4">
        <f t="shared" si="39"/>
        <v>0</v>
      </c>
      <c r="J74" s="4">
        <f t="shared" si="39"/>
        <v>0</v>
      </c>
      <c r="K74" s="4">
        <f t="shared" si="39"/>
        <v>0</v>
      </c>
      <c r="L74" s="4">
        <f t="shared" si="39"/>
        <v>0</v>
      </c>
      <c r="M74" s="4">
        <f t="shared" si="39"/>
        <v>0</v>
      </c>
      <c r="N74" s="4">
        <f t="shared" si="39"/>
        <v>0</v>
      </c>
      <c r="O74" t="s">
        <v>14</v>
      </c>
      <c r="Q74" s="30"/>
    </row>
    <row r="75" spans="2:3" ht="13.5" thickTop="1">
      <c r="B75" s="1"/>
      <c r="C75" s="146"/>
    </row>
    <row r="76" spans="1:15" s="12" customFormat="1" ht="12.75">
      <c r="A76" s="121" t="s">
        <v>32</v>
      </c>
      <c r="B76" s="117" t="s">
        <v>31</v>
      </c>
      <c r="C76" s="29"/>
      <c r="D76" s="115" t="s">
        <v>18</v>
      </c>
      <c r="E76" s="15" t="s">
        <v>2</v>
      </c>
      <c r="F76" s="15" t="s">
        <v>82</v>
      </c>
      <c r="G76" s="15" t="s">
        <v>1</v>
      </c>
      <c r="H76" s="15" t="s">
        <v>4</v>
      </c>
      <c r="I76" s="15" t="s">
        <v>3</v>
      </c>
      <c r="J76" s="15" t="s">
        <v>5</v>
      </c>
      <c r="K76" s="15" t="s">
        <v>5</v>
      </c>
      <c r="L76" s="29" t="s">
        <v>6</v>
      </c>
      <c r="M76" s="29" t="s">
        <v>65</v>
      </c>
      <c r="N76" s="15" t="s">
        <v>7</v>
      </c>
      <c r="O76" s="12" t="s">
        <v>32</v>
      </c>
    </row>
    <row r="77" spans="1:17" ht="12.75">
      <c r="A77" s="113" t="s">
        <v>25</v>
      </c>
      <c r="B77" s="1"/>
      <c r="C77" s="146">
        <f>+C73</f>
        <v>0</v>
      </c>
      <c r="D77" s="113">
        <v>1</v>
      </c>
      <c r="E77" s="3">
        <v>0</v>
      </c>
      <c r="G77" s="3">
        <f aca="true" t="shared" si="40" ref="G77:G83">+F77+E77</f>
        <v>0</v>
      </c>
      <c r="L77" s="3">
        <f aca="true" t="shared" si="41" ref="L77:L82">+H77+I77+K77+J77</f>
        <v>0</v>
      </c>
      <c r="N77" s="3">
        <f aca="true" t="shared" si="42" ref="N77:N82">+G77-L77-M77</f>
        <v>0</v>
      </c>
      <c r="O77" t="s">
        <v>25</v>
      </c>
      <c r="Q77">
        <f aca="true" t="shared" si="43" ref="Q77:Q82">IF(E77&gt;1,1,0)</f>
        <v>0</v>
      </c>
    </row>
    <row r="78" spans="2:17" ht="12.75">
      <c r="B78" s="1"/>
      <c r="C78" s="146">
        <f>+C77</f>
        <v>0</v>
      </c>
      <c r="D78" s="113">
        <v>2</v>
      </c>
      <c r="E78" s="3">
        <v>0</v>
      </c>
      <c r="G78" s="3">
        <f t="shared" si="40"/>
        <v>0</v>
      </c>
      <c r="L78" s="3">
        <f t="shared" si="41"/>
        <v>0</v>
      </c>
      <c r="N78" s="3">
        <f t="shared" si="42"/>
        <v>0</v>
      </c>
      <c r="Q78">
        <f t="shared" si="43"/>
        <v>0</v>
      </c>
    </row>
    <row r="79" spans="2:17" ht="12.75">
      <c r="B79" s="1"/>
      <c r="C79" s="146">
        <f>+C78</f>
        <v>0</v>
      </c>
      <c r="D79" s="113">
        <v>3</v>
      </c>
      <c r="E79" s="3">
        <f>+C79*B79</f>
        <v>0</v>
      </c>
      <c r="G79" s="3">
        <f t="shared" si="40"/>
        <v>0</v>
      </c>
      <c r="L79" s="3">
        <f t="shared" si="41"/>
        <v>0</v>
      </c>
      <c r="N79" s="3">
        <f t="shared" si="42"/>
        <v>0</v>
      </c>
      <c r="Q79">
        <f t="shared" si="43"/>
        <v>0</v>
      </c>
    </row>
    <row r="80" spans="2:17" ht="12.75">
      <c r="B80" s="1"/>
      <c r="C80" s="146">
        <f>+C79</f>
        <v>0</v>
      </c>
      <c r="D80" s="113">
        <v>4</v>
      </c>
      <c r="E80" s="3">
        <f>+C80*B80</f>
        <v>0</v>
      </c>
      <c r="G80" s="3">
        <f t="shared" si="40"/>
        <v>0</v>
      </c>
      <c r="L80" s="3">
        <f t="shared" si="41"/>
        <v>0</v>
      </c>
      <c r="N80" s="3">
        <f t="shared" si="42"/>
        <v>0</v>
      </c>
      <c r="Q80">
        <f t="shared" si="43"/>
        <v>0</v>
      </c>
    </row>
    <row r="81" spans="2:17" ht="12.75">
      <c r="B81" s="1"/>
      <c r="C81" s="146">
        <f>+C80</f>
        <v>0</v>
      </c>
      <c r="D81" s="113">
        <v>5</v>
      </c>
      <c r="E81" s="3">
        <f>+C81*B81</f>
        <v>0</v>
      </c>
      <c r="G81" s="3">
        <f t="shared" si="40"/>
        <v>0</v>
      </c>
      <c r="L81" s="3">
        <f t="shared" si="41"/>
        <v>0</v>
      </c>
      <c r="N81" s="3">
        <f t="shared" si="42"/>
        <v>0</v>
      </c>
      <c r="Q81">
        <f t="shared" si="43"/>
        <v>0</v>
      </c>
    </row>
    <row r="82" spans="2:17" ht="12.75">
      <c r="B82" s="1"/>
      <c r="C82" s="146">
        <f>+C81</f>
        <v>0</v>
      </c>
      <c r="D82" s="113">
        <v>6</v>
      </c>
      <c r="E82" s="3">
        <f>+C82*B82</f>
        <v>0</v>
      </c>
      <c r="G82" s="3">
        <f t="shared" si="40"/>
        <v>0</v>
      </c>
      <c r="L82" s="3">
        <f t="shared" si="41"/>
        <v>0</v>
      </c>
      <c r="N82" s="3">
        <f t="shared" si="42"/>
        <v>0</v>
      </c>
      <c r="Q82">
        <f t="shared" si="43"/>
        <v>0</v>
      </c>
    </row>
    <row r="83" spans="1:15" ht="13.5" thickBot="1">
      <c r="A83" s="113" t="s">
        <v>25</v>
      </c>
      <c r="B83" s="118">
        <f>+SUM(B77:B82)</f>
        <v>0</v>
      </c>
      <c r="C83" s="147"/>
      <c r="D83" s="116" t="s">
        <v>1</v>
      </c>
      <c r="E83" s="4">
        <f>SUM(E77:E82)</f>
        <v>0</v>
      </c>
      <c r="F83" s="4">
        <f>SUM(F77:F82)</f>
        <v>0</v>
      </c>
      <c r="G83" s="4">
        <f t="shared" si="40"/>
        <v>0</v>
      </c>
      <c r="H83" s="4">
        <f aca="true" t="shared" si="44" ref="H83:N83">SUM(H77:H82)</f>
        <v>0</v>
      </c>
      <c r="I83" s="4">
        <f t="shared" si="44"/>
        <v>0</v>
      </c>
      <c r="J83" s="4">
        <f t="shared" si="44"/>
        <v>0</v>
      </c>
      <c r="K83" s="4">
        <f t="shared" si="44"/>
        <v>0</v>
      </c>
      <c r="L83" s="4">
        <f t="shared" si="44"/>
        <v>0</v>
      </c>
      <c r="M83" s="4">
        <f t="shared" si="44"/>
        <v>0</v>
      </c>
      <c r="N83" s="4">
        <f t="shared" si="44"/>
        <v>0</v>
      </c>
      <c r="O83" t="s">
        <v>25</v>
      </c>
    </row>
    <row r="84" spans="2:3" ht="13.5" thickTop="1">
      <c r="B84" s="1"/>
      <c r="C84" s="146"/>
    </row>
    <row r="85" spans="1:15" s="12" customFormat="1" ht="12.75">
      <c r="A85" s="121" t="s">
        <v>32</v>
      </c>
      <c r="B85" s="117" t="s">
        <v>31</v>
      </c>
      <c r="C85" s="29"/>
      <c r="D85" s="115" t="s">
        <v>18</v>
      </c>
      <c r="E85" s="15" t="s">
        <v>2</v>
      </c>
      <c r="F85" s="15" t="s">
        <v>82</v>
      </c>
      <c r="G85" s="15" t="s">
        <v>1</v>
      </c>
      <c r="H85" s="15" t="s">
        <v>4</v>
      </c>
      <c r="I85" s="15" t="s">
        <v>3</v>
      </c>
      <c r="J85" s="15" t="s">
        <v>5</v>
      </c>
      <c r="K85" s="15" t="s">
        <v>5</v>
      </c>
      <c r="L85" s="29" t="s">
        <v>6</v>
      </c>
      <c r="M85" s="29" t="s">
        <v>65</v>
      </c>
      <c r="N85" s="15" t="s">
        <v>7</v>
      </c>
      <c r="O85" s="12" t="s">
        <v>32</v>
      </c>
    </row>
    <row r="86" spans="1:17" ht="12.75">
      <c r="A86" s="113" t="s">
        <v>15</v>
      </c>
      <c r="B86" s="1"/>
      <c r="C86" s="146">
        <f>+C82</f>
        <v>0</v>
      </c>
      <c r="D86" s="113">
        <v>1</v>
      </c>
      <c r="E86" s="3">
        <v>0</v>
      </c>
      <c r="G86" s="3">
        <f aca="true" t="shared" si="45" ref="G86:G92">+F86+E86</f>
        <v>0</v>
      </c>
      <c r="L86" s="3">
        <f aca="true" t="shared" si="46" ref="L86:L91">+H86+I86+K86+J86</f>
        <v>0</v>
      </c>
      <c r="N86" s="3">
        <f aca="true" t="shared" si="47" ref="N86:N91">+G86-L86-M86</f>
        <v>0</v>
      </c>
      <c r="O86" t="s">
        <v>15</v>
      </c>
      <c r="Q86">
        <f aca="true" t="shared" si="48" ref="Q86:Q91">IF(E86&gt;1,1,0)</f>
        <v>0</v>
      </c>
    </row>
    <row r="87" spans="2:17" ht="12.75">
      <c r="B87" s="1"/>
      <c r="C87" s="146">
        <f>+C86</f>
        <v>0</v>
      </c>
      <c r="D87" s="113">
        <v>2</v>
      </c>
      <c r="E87" s="3">
        <v>0</v>
      </c>
      <c r="G87" s="3">
        <f t="shared" si="45"/>
        <v>0</v>
      </c>
      <c r="L87" s="3">
        <f t="shared" si="46"/>
        <v>0</v>
      </c>
      <c r="N87" s="3">
        <f t="shared" si="47"/>
        <v>0</v>
      </c>
      <c r="Q87">
        <f t="shared" si="48"/>
        <v>0</v>
      </c>
    </row>
    <row r="88" spans="2:17" ht="12.75">
      <c r="B88" s="1"/>
      <c r="C88" s="146">
        <f>+C87</f>
        <v>0</v>
      </c>
      <c r="D88" s="113">
        <v>3</v>
      </c>
      <c r="E88" s="3">
        <f>+C88*B88</f>
        <v>0</v>
      </c>
      <c r="G88" s="3">
        <f t="shared" si="45"/>
        <v>0</v>
      </c>
      <c r="L88" s="3">
        <f t="shared" si="46"/>
        <v>0</v>
      </c>
      <c r="N88" s="3">
        <f t="shared" si="47"/>
        <v>0</v>
      </c>
      <c r="Q88">
        <f t="shared" si="48"/>
        <v>0</v>
      </c>
    </row>
    <row r="89" spans="2:17" ht="12.75">
      <c r="B89" s="1"/>
      <c r="C89" s="146">
        <f>+C88</f>
        <v>0</v>
      </c>
      <c r="D89" s="113">
        <v>4</v>
      </c>
      <c r="E89" s="3">
        <f>+C89*B89</f>
        <v>0</v>
      </c>
      <c r="G89" s="3">
        <f t="shared" si="45"/>
        <v>0</v>
      </c>
      <c r="L89" s="3">
        <f t="shared" si="46"/>
        <v>0</v>
      </c>
      <c r="N89" s="3">
        <f t="shared" si="47"/>
        <v>0</v>
      </c>
      <c r="Q89">
        <f t="shared" si="48"/>
        <v>0</v>
      </c>
    </row>
    <row r="90" spans="2:17" ht="12.75">
      <c r="B90" s="1"/>
      <c r="C90" s="146">
        <f>+C89</f>
        <v>0</v>
      </c>
      <c r="D90" s="113">
        <v>5</v>
      </c>
      <c r="E90" s="3">
        <f>+C90*B90</f>
        <v>0</v>
      </c>
      <c r="G90" s="3">
        <f t="shared" si="45"/>
        <v>0</v>
      </c>
      <c r="L90" s="3">
        <f t="shared" si="46"/>
        <v>0</v>
      </c>
      <c r="N90" s="3">
        <f t="shared" si="47"/>
        <v>0</v>
      </c>
      <c r="Q90">
        <f t="shared" si="48"/>
        <v>0</v>
      </c>
    </row>
    <row r="91" spans="2:17" ht="12.75">
      <c r="B91" s="1"/>
      <c r="C91" s="146">
        <f>+C90</f>
        <v>0</v>
      </c>
      <c r="D91" s="113">
        <v>6</v>
      </c>
      <c r="E91" s="3">
        <f>+C91*B91</f>
        <v>0</v>
      </c>
      <c r="G91" s="3">
        <f t="shared" si="45"/>
        <v>0</v>
      </c>
      <c r="L91" s="3">
        <f t="shared" si="46"/>
        <v>0</v>
      </c>
      <c r="N91" s="3">
        <f t="shared" si="47"/>
        <v>0</v>
      </c>
      <c r="Q91">
        <f t="shared" si="48"/>
        <v>0</v>
      </c>
    </row>
    <row r="92" spans="1:15" ht="13.5" thickBot="1">
      <c r="A92" s="113" t="s">
        <v>15</v>
      </c>
      <c r="B92" s="118">
        <f>+SUM(B86:B91)</f>
        <v>0</v>
      </c>
      <c r="C92" s="147"/>
      <c r="D92" s="116" t="s">
        <v>1</v>
      </c>
      <c r="E92" s="4">
        <f>SUM(E86:E91)</f>
        <v>0</v>
      </c>
      <c r="F92" s="4">
        <f>SUM(F86:F91)</f>
        <v>0</v>
      </c>
      <c r="G92" s="4">
        <f t="shared" si="45"/>
        <v>0</v>
      </c>
      <c r="H92" s="4">
        <f aca="true" t="shared" si="49" ref="H92:N92">SUM(H86:H91)</f>
        <v>0</v>
      </c>
      <c r="I92" s="4">
        <f t="shared" si="49"/>
        <v>0</v>
      </c>
      <c r="J92" s="4">
        <f t="shared" si="49"/>
        <v>0</v>
      </c>
      <c r="K92" s="4">
        <f t="shared" si="49"/>
        <v>0</v>
      </c>
      <c r="L92" s="4">
        <f t="shared" si="49"/>
        <v>0</v>
      </c>
      <c r="M92" s="4">
        <f t="shared" si="49"/>
        <v>0</v>
      </c>
      <c r="N92" s="4">
        <f t="shared" si="49"/>
        <v>0</v>
      </c>
      <c r="O92" t="s">
        <v>15</v>
      </c>
    </row>
    <row r="93" spans="2:3" ht="13.5" thickTop="1">
      <c r="B93" s="1"/>
      <c r="C93" s="146"/>
    </row>
    <row r="94" spans="1:15" s="12" customFormat="1" ht="12.75">
      <c r="A94" s="121" t="s">
        <v>32</v>
      </c>
      <c r="B94" s="117" t="s">
        <v>31</v>
      </c>
      <c r="C94" s="29"/>
      <c r="D94" s="115" t="s">
        <v>18</v>
      </c>
      <c r="E94" s="15" t="s">
        <v>2</v>
      </c>
      <c r="F94" s="15" t="s">
        <v>82</v>
      </c>
      <c r="G94" s="15" t="s">
        <v>1</v>
      </c>
      <c r="H94" s="15" t="s">
        <v>4</v>
      </c>
      <c r="I94" s="15" t="s">
        <v>3</v>
      </c>
      <c r="J94" s="15" t="s">
        <v>5</v>
      </c>
      <c r="K94" s="15" t="s">
        <v>5</v>
      </c>
      <c r="L94" s="29" t="s">
        <v>6</v>
      </c>
      <c r="M94" s="29" t="s">
        <v>65</v>
      </c>
      <c r="N94" s="15" t="s">
        <v>7</v>
      </c>
      <c r="O94" s="12" t="s">
        <v>32</v>
      </c>
    </row>
    <row r="95" spans="1:17" ht="12.75">
      <c r="A95" s="113" t="s">
        <v>16</v>
      </c>
      <c r="B95" s="1"/>
      <c r="C95" s="146">
        <f>+C91</f>
        <v>0</v>
      </c>
      <c r="D95" s="113">
        <v>1</v>
      </c>
      <c r="E95" s="3">
        <v>0</v>
      </c>
      <c r="G95" s="3">
        <f aca="true" t="shared" si="50" ref="G95:G101">+F95+E95</f>
        <v>0</v>
      </c>
      <c r="L95" s="3">
        <f aca="true" t="shared" si="51" ref="L95:L100">+H95+I95+K95+J95</f>
        <v>0</v>
      </c>
      <c r="N95" s="3">
        <f aca="true" t="shared" si="52" ref="N95:N100">+G95-L95-M95</f>
        <v>0</v>
      </c>
      <c r="O95" t="s">
        <v>16</v>
      </c>
      <c r="Q95">
        <f aca="true" t="shared" si="53" ref="Q95:Q100">IF(E95&gt;1,1,0)</f>
        <v>0</v>
      </c>
    </row>
    <row r="96" spans="2:17" ht="12.75">
      <c r="B96" s="1"/>
      <c r="C96" s="146">
        <f>+C95</f>
        <v>0</v>
      </c>
      <c r="D96" s="113">
        <v>2</v>
      </c>
      <c r="E96" s="3">
        <v>0</v>
      </c>
      <c r="G96" s="3">
        <f t="shared" si="50"/>
        <v>0</v>
      </c>
      <c r="L96" s="3">
        <f t="shared" si="51"/>
        <v>0</v>
      </c>
      <c r="N96" s="3">
        <f t="shared" si="52"/>
        <v>0</v>
      </c>
      <c r="Q96">
        <f t="shared" si="53"/>
        <v>0</v>
      </c>
    </row>
    <row r="97" spans="2:17" ht="12.75">
      <c r="B97" s="1"/>
      <c r="C97" s="146">
        <f>+C96</f>
        <v>0</v>
      </c>
      <c r="D97" s="113">
        <v>3</v>
      </c>
      <c r="E97" s="3">
        <f>+C97*B97</f>
        <v>0</v>
      </c>
      <c r="G97" s="3">
        <f t="shared" si="50"/>
        <v>0</v>
      </c>
      <c r="L97" s="3">
        <f t="shared" si="51"/>
        <v>0</v>
      </c>
      <c r="N97" s="3">
        <f t="shared" si="52"/>
        <v>0</v>
      </c>
      <c r="Q97">
        <f t="shared" si="53"/>
        <v>0</v>
      </c>
    </row>
    <row r="98" spans="2:17" ht="12.75">
      <c r="B98" s="1"/>
      <c r="C98" s="146">
        <f>+C97</f>
        <v>0</v>
      </c>
      <c r="D98" s="113">
        <v>4</v>
      </c>
      <c r="E98" s="3">
        <f>+C98*B98</f>
        <v>0</v>
      </c>
      <c r="G98" s="3">
        <f t="shared" si="50"/>
        <v>0</v>
      </c>
      <c r="L98" s="3">
        <f t="shared" si="51"/>
        <v>0</v>
      </c>
      <c r="N98" s="3">
        <f t="shared" si="52"/>
        <v>0</v>
      </c>
      <c r="Q98">
        <f t="shared" si="53"/>
        <v>0</v>
      </c>
    </row>
    <row r="99" spans="2:17" ht="12.75">
      <c r="B99" s="1"/>
      <c r="C99" s="146">
        <f>+C98</f>
        <v>0</v>
      </c>
      <c r="D99" s="113">
        <v>5</v>
      </c>
      <c r="E99" s="3">
        <f>+C99*B99</f>
        <v>0</v>
      </c>
      <c r="G99" s="3">
        <f t="shared" si="50"/>
        <v>0</v>
      </c>
      <c r="L99" s="3">
        <f t="shared" si="51"/>
        <v>0</v>
      </c>
      <c r="N99" s="3">
        <f t="shared" si="52"/>
        <v>0</v>
      </c>
      <c r="Q99">
        <f t="shared" si="53"/>
        <v>0</v>
      </c>
    </row>
    <row r="100" spans="2:17" ht="12.75">
      <c r="B100" s="1"/>
      <c r="C100" s="146">
        <f>+C99</f>
        <v>0</v>
      </c>
      <c r="D100" s="113">
        <v>6</v>
      </c>
      <c r="E100" s="3">
        <f>+C100*B100</f>
        <v>0</v>
      </c>
      <c r="G100" s="3">
        <f t="shared" si="50"/>
        <v>0</v>
      </c>
      <c r="L100" s="3">
        <f t="shared" si="51"/>
        <v>0</v>
      </c>
      <c r="N100" s="3">
        <f t="shared" si="52"/>
        <v>0</v>
      </c>
      <c r="Q100">
        <f t="shared" si="53"/>
        <v>0</v>
      </c>
    </row>
    <row r="101" spans="1:15" ht="13.5" thickBot="1">
      <c r="A101" s="113" t="s">
        <v>16</v>
      </c>
      <c r="B101" s="118">
        <f>+SUM(B95:B100)</f>
        <v>0</v>
      </c>
      <c r="C101" s="147"/>
      <c r="D101" s="116" t="s">
        <v>1</v>
      </c>
      <c r="E101" s="4">
        <f>SUM(E95:E100)</f>
        <v>0</v>
      </c>
      <c r="F101" s="4">
        <f>SUM(F95:F100)</f>
        <v>0</v>
      </c>
      <c r="G101" s="4">
        <f t="shared" si="50"/>
        <v>0</v>
      </c>
      <c r="H101" s="4">
        <f aca="true" t="shared" si="54" ref="H101:N101">SUM(H95:H100)</f>
        <v>0</v>
      </c>
      <c r="I101" s="4">
        <f t="shared" si="54"/>
        <v>0</v>
      </c>
      <c r="J101" s="4">
        <f t="shared" si="54"/>
        <v>0</v>
      </c>
      <c r="K101" s="4">
        <f t="shared" si="54"/>
        <v>0</v>
      </c>
      <c r="L101" s="4">
        <f t="shared" si="54"/>
        <v>0</v>
      </c>
      <c r="M101" s="4">
        <f t="shared" si="54"/>
        <v>0</v>
      </c>
      <c r="N101" s="4">
        <f t="shared" si="54"/>
        <v>0</v>
      </c>
      <c r="O101" t="s">
        <v>16</v>
      </c>
    </row>
    <row r="102" spans="2:3" ht="13.5" thickTop="1">
      <c r="B102" s="1"/>
      <c r="C102" s="146"/>
    </row>
    <row r="103" spans="1:15" s="12" customFormat="1" ht="12.75">
      <c r="A103" s="121" t="s">
        <v>32</v>
      </c>
      <c r="B103" s="117" t="s">
        <v>31</v>
      </c>
      <c r="C103" s="29"/>
      <c r="D103" s="115" t="s">
        <v>18</v>
      </c>
      <c r="E103" s="15" t="s">
        <v>2</v>
      </c>
      <c r="F103" s="15" t="s">
        <v>82</v>
      </c>
      <c r="G103" s="15" t="s">
        <v>1</v>
      </c>
      <c r="H103" s="15" t="s">
        <v>4</v>
      </c>
      <c r="I103" s="15" t="s">
        <v>3</v>
      </c>
      <c r="J103" s="15" t="s">
        <v>5</v>
      </c>
      <c r="K103" s="15" t="s">
        <v>5</v>
      </c>
      <c r="L103" s="29" t="s">
        <v>6</v>
      </c>
      <c r="M103" s="29" t="s">
        <v>65</v>
      </c>
      <c r="N103" s="15" t="s">
        <v>7</v>
      </c>
      <c r="O103" s="12" t="s">
        <v>32</v>
      </c>
    </row>
    <row r="104" spans="1:17" ht="12.75">
      <c r="A104" s="113" t="s">
        <v>17</v>
      </c>
      <c r="B104" s="1"/>
      <c r="C104" s="146">
        <f>+C100</f>
        <v>0</v>
      </c>
      <c r="D104" s="113">
        <v>1</v>
      </c>
      <c r="E104" s="3">
        <v>0</v>
      </c>
      <c r="G104" s="3">
        <f aca="true" t="shared" si="55" ref="G104:G110">+F104+E104</f>
        <v>0</v>
      </c>
      <c r="L104" s="3">
        <f aca="true" t="shared" si="56" ref="L104:L109">+H104+I104+K104+J104</f>
        <v>0</v>
      </c>
      <c r="N104" s="3">
        <f aca="true" t="shared" si="57" ref="N104:N109">+G104-L104-M104</f>
        <v>0</v>
      </c>
      <c r="O104" t="s">
        <v>17</v>
      </c>
      <c r="Q104">
        <f aca="true" t="shared" si="58" ref="Q104:Q109">IF(E104&gt;1,1,0)</f>
        <v>0</v>
      </c>
    </row>
    <row r="105" spans="2:17" ht="12.75">
      <c r="B105" s="1"/>
      <c r="C105" s="146">
        <f>+C104</f>
        <v>0</v>
      </c>
      <c r="D105" s="113">
        <v>2</v>
      </c>
      <c r="E105" s="3">
        <v>0</v>
      </c>
      <c r="G105" s="3">
        <f t="shared" si="55"/>
        <v>0</v>
      </c>
      <c r="L105" s="3">
        <f t="shared" si="56"/>
        <v>0</v>
      </c>
      <c r="N105" s="3">
        <f t="shared" si="57"/>
        <v>0</v>
      </c>
      <c r="Q105">
        <f t="shared" si="58"/>
        <v>0</v>
      </c>
    </row>
    <row r="106" spans="2:17" ht="12.75">
      <c r="B106" s="1"/>
      <c r="C106" s="146">
        <f>+C105</f>
        <v>0</v>
      </c>
      <c r="D106" s="113">
        <v>3</v>
      </c>
      <c r="E106" s="3">
        <f>+C106*B106</f>
        <v>0</v>
      </c>
      <c r="G106" s="3">
        <f t="shared" si="55"/>
        <v>0</v>
      </c>
      <c r="L106" s="3">
        <f t="shared" si="56"/>
        <v>0</v>
      </c>
      <c r="N106" s="3">
        <f t="shared" si="57"/>
        <v>0</v>
      </c>
      <c r="Q106">
        <f t="shared" si="58"/>
        <v>0</v>
      </c>
    </row>
    <row r="107" spans="2:17" ht="12.75">
      <c r="B107" s="1"/>
      <c r="C107" s="146">
        <f>+C106</f>
        <v>0</v>
      </c>
      <c r="D107" s="113">
        <v>4</v>
      </c>
      <c r="E107" s="3">
        <f>+C107*B107</f>
        <v>0</v>
      </c>
      <c r="G107" s="3">
        <f t="shared" si="55"/>
        <v>0</v>
      </c>
      <c r="L107" s="3">
        <f t="shared" si="56"/>
        <v>0</v>
      </c>
      <c r="N107" s="3">
        <f t="shared" si="57"/>
        <v>0</v>
      </c>
      <c r="Q107">
        <f t="shared" si="58"/>
        <v>0</v>
      </c>
    </row>
    <row r="108" spans="2:17" ht="12.75">
      <c r="B108" s="1"/>
      <c r="C108" s="146">
        <f>+C107</f>
        <v>0</v>
      </c>
      <c r="D108" s="113">
        <v>5</v>
      </c>
      <c r="E108" s="3">
        <f>+C108*B108</f>
        <v>0</v>
      </c>
      <c r="G108" s="3">
        <f t="shared" si="55"/>
        <v>0</v>
      </c>
      <c r="L108" s="3">
        <f t="shared" si="56"/>
        <v>0</v>
      </c>
      <c r="N108" s="3">
        <f t="shared" si="57"/>
        <v>0</v>
      </c>
      <c r="Q108">
        <f t="shared" si="58"/>
        <v>0</v>
      </c>
    </row>
    <row r="109" spans="2:17" ht="12.75">
      <c r="B109" s="1"/>
      <c r="C109" s="146">
        <f>+C108</f>
        <v>0</v>
      </c>
      <c r="D109" s="113">
        <v>6</v>
      </c>
      <c r="E109" s="3">
        <f>+C109*B109</f>
        <v>0</v>
      </c>
      <c r="G109" s="3">
        <f t="shared" si="55"/>
        <v>0</v>
      </c>
      <c r="L109" s="3">
        <f t="shared" si="56"/>
        <v>0</v>
      </c>
      <c r="N109" s="3">
        <f t="shared" si="57"/>
        <v>0</v>
      </c>
      <c r="Q109">
        <f t="shared" si="58"/>
        <v>0</v>
      </c>
    </row>
    <row r="110" spans="1:15" ht="13.5" thickBot="1">
      <c r="A110" s="113" t="s">
        <v>17</v>
      </c>
      <c r="B110" s="118">
        <f>+SUM(B104:B109)</f>
        <v>0</v>
      </c>
      <c r="C110" s="147"/>
      <c r="D110" s="116" t="s">
        <v>1</v>
      </c>
      <c r="E110" s="4">
        <f>SUM(E104:E109)</f>
        <v>0</v>
      </c>
      <c r="F110" s="4">
        <f>SUM(F104:F109)</f>
        <v>0</v>
      </c>
      <c r="G110" s="4">
        <f t="shared" si="55"/>
        <v>0</v>
      </c>
      <c r="H110" s="4">
        <f aca="true" t="shared" si="59" ref="H110:N110">SUM(H104:H109)</f>
        <v>0</v>
      </c>
      <c r="I110" s="4">
        <f t="shared" si="59"/>
        <v>0</v>
      </c>
      <c r="J110" s="4">
        <f t="shared" si="59"/>
        <v>0</v>
      </c>
      <c r="K110" s="4">
        <f t="shared" si="59"/>
        <v>0</v>
      </c>
      <c r="L110" s="4">
        <f t="shared" si="59"/>
        <v>0</v>
      </c>
      <c r="M110" s="4">
        <f t="shared" si="59"/>
        <v>0</v>
      </c>
      <c r="N110" s="4">
        <f t="shared" si="59"/>
        <v>0</v>
      </c>
      <c r="O110" t="s">
        <v>17</v>
      </c>
    </row>
    <row r="111" spans="2:14" ht="13.5" thickTop="1">
      <c r="B111" s="119"/>
      <c r="C111" s="119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2:17" ht="13.5" thickBot="1">
      <c r="B112" s="120">
        <f>+B110+B101+B92+B83+B74+B65+B56+B47+B38+B29+B20+B11</f>
        <v>0</v>
      </c>
      <c r="C112" s="145"/>
      <c r="D112" s="116" t="s">
        <v>1</v>
      </c>
      <c r="E112" s="10">
        <f aca="true" t="shared" si="60" ref="E112:N112">+E110+E101+E92+E83+E74+E65+E56+E47+E38+E29+E20+E11</f>
        <v>0</v>
      </c>
      <c r="F112" s="10">
        <f t="shared" si="60"/>
        <v>0</v>
      </c>
      <c r="G112" s="10">
        <f t="shared" si="60"/>
        <v>0</v>
      </c>
      <c r="H112" s="10">
        <f t="shared" si="60"/>
        <v>0</v>
      </c>
      <c r="I112" s="10">
        <f t="shared" si="60"/>
        <v>0</v>
      </c>
      <c r="J112" s="10">
        <f t="shared" si="60"/>
        <v>0</v>
      </c>
      <c r="K112" s="10">
        <f t="shared" si="60"/>
        <v>0</v>
      </c>
      <c r="L112" s="10">
        <f t="shared" si="60"/>
        <v>0</v>
      </c>
      <c r="M112" s="10">
        <f t="shared" si="60"/>
        <v>0</v>
      </c>
      <c r="N112" s="10">
        <f t="shared" si="60"/>
        <v>0</v>
      </c>
      <c r="Q112" s="2">
        <f>SUM(Q4:Q110)</f>
        <v>0</v>
      </c>
    </row>
    <row r="113" spans="1:17" ht="13.5" thickTop="1">
      <c r="A113" s="113" t="s">
        <v>66</v>
      </c>
      <c r="B113" s="7"/>
      <c r="C113" s="7"/>
      <c r="E113" s="96">
        <f>+E112</f>
        <v>0</v>
      </c>
      <c r="F113" s="96">
        <f>+F112</f>
        <v>0</v>
      </c>
      <c r="G113" s="96">
        <f>+F113+E113</f>
        <v>0</v>
      </c>
      <c r="H113" s="96">
        <f>+H112</f>
        <v>0</v>
      </c>
      <c r="I113" s="96">
        <f>+I112</f>
        <v>0</v>
      </c>
      <c r="J113" s="96"/>
      <c r="K113" s="96">
        <f>+K112+J112</f>
        <v>0</v>
      </c>
      <c r="L113" s="96">
        <f>+L112</f>
        <v>0</v>
      </c>
      <c r="M113" s="96">
        <f>+M112</f>
        <v>0</v>
      </c>
      <c r="N113" s="96">
        <f>+G113-H113-I113-K113-M113</f>
        <v>0</v>
      </c>
      <c r="Q113" t="s">
        <v>1</v>
      </c>
    </row>
    <row r="114" spans="2:14" ht="12.75">
      <c r="B114" s="7"/>
      <c r="C114" s="7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2:14" ht="12.75">
      <c r="B115" s="7" t="s">
        <v>29</v>
      </c>
      <c r="C115" s="7"/>
      <c r="E115" s="8" t="s">
        <v>29</v>
      </c>
      <c r="F115" s="8"/>
      <c r="G115" s="8"/>
      <c r="H115" s="8"/>
      <c r="I115" s="9" t="s">
        <v>29</v>
      </c>
      <c r="J115" s="8"/>
      <c r="K115" s="8"/>
      <c r="L115" s="8"/>
      <c r="M115" s="8"/>
      <c r="N115" s="8"/>
    </row>
    <row r="116" spans="2:14" ht="12.75">
      <c r="B116" s="7" t="s">
        <v>19</v>
      </c>
      <c r="C116" s="7"/>
      <c r="E116" s="8" t="s">
        <v>57</v>
      </c>
      <c r="F116" s="8"/>
      <c r="G116" s="8"/>
      <c r="H116" s="8"/>
      <c r="I116" s="18"/>
      <c r="J116" s="18"/>
      <c r="K116" s="18"/>
      <c r="L116" s="8"/>
      <c r="M116" s="8"/>
      <c r="N116" s="8"/>
    </row>
    <row r="117" spans="2:14" ht="12.75">
      <c r="B117" s="7"/>
      <c r="C117" s="7"/>
      <c r="E117" s="8" t="s">
        <v>59</v>
      </c>
      <c r="F117" s="8"/>
      <c r="G117" s="8"/>
      <c r="H117" s="8"/>
      <c r="I117" s="18"/>
      <c r="J117" s="18"/>
      <c r="K117" s="18"/>
      <c r="L117" s="8"/>
      <c r="M117" s="8"/>
      <c r="N117" s="8"/>
    </row>
    <row r="118" spans="2:14" ht="12.75">
      <c r="B118" s="7"/>
      <c r="C118" s="7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2:14" ht="12.75">
      <c r="B119" s="7" t="s">
        <v>29</v>
      </c>
      <c r="C119" s="7"/>
      <c r="E119" s="8" t="s">
        <v>58</v>
      </c>
      <c r="F119" s="8"/>
      <c r="G119" s="8"/>
      <c r="H119" s="8"/>
      <c r="I119" s="18"/>
      <c r="J119" s="18"/>
      <c r="K119" s="18"/>
      <c r="L119" s="8"/>
      <c r="M119" s="8"/>
      <c r="N119" s="8"/>
    </row>
    <row r="120" spans="2:14" ht="12.75">
      <c r="B120" s="7"/>
      <c r="C120" s="7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2:14" ht="12.75">
      <c r="B121" s="7" t="s">
        <v>53</v>
      </c>
      <c r="C121" s="7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2:14" ht="12.75">
      <c r="B122" s="7"/>
      <c r="C122" s="7"/>
      <c r="E122" s="8"/>
      <c r="F122" s="8"/>
      <c r="G122" s="8"/>
      <c r="H122" s="8"/>
      <c r="I122" s="18"/>
      <c r="J122" s="18"/>
      <c r="K122" s="18"/>
      <c r="L122" s="18"/>
      <c r="M122" s="18"/>
      <c r="N122" s="8"/>
    </row>
    <row r="123" spans="2:14" ht="12.75">
      <c r="B123" s="7"/>
      <c r="C123" s="7"/>
      <c r="E123" s="8"/>
      <c r="F123" s="8"/>
      <c r="G123" s="8"/>
      <c r="H123" s="8"/>
      <c r="I123" s="18"/>
      <c r="J123" s="18"/>
      <c r="K123" s="18"/>
      <c r="L123" s="18"/>
      <c r="M123" s="18"/>
      <c r="N123" s="8"/>
    </row>
    <row r="124" spans="2:14" ht="12.75">
      <c r="B124" s="7"/>
      <c r="C124" s="7"/>
      <c r="E124" s="8"/>
      <c r="F124" s="8"/>
      <c r="G124" s="8"/>
      <c r="H124" s="8"/>
      <c r="I124" s="18"/>
      <c r="J124" s="18"/>
      <c r="K124" s="18"/>
      <c r="L124" s="18"/>
      <c r="M124" s="18"/>
      <c r="N124" s="8"/>
    </row>
    <row r="125" spans="2:14" ht="12.75">
      <c r="B125" s="7"/>
      <c r="C125" s="7"/>
      <c r="H125" s="8"/>
      <c r="I125" s="18"/>
      <c r="J125" s="18"/>
      <c r="K125" s="18"/>
      <c r="L125" s="18"/>
      <c r="M125" s="18"/>
      <c r="N125" s="8"/>
    </row>
    <row r="126" spans="2:14" ht="12.75">
      <c r="B126" s="7"/>
      <c r="C126" s="7"/>
      <c r="H126" s="8"/>
      <c r="I126" s="18"/>
      <c r="J126" s="18"/>
      <c r="K126" s="18"/>
      <c r="L126" s="18"/>
      <c r="M126" s="18"/>
      <c r="N126" s="8"/>
    </row>
    <row r="127" spans="2:14" ht="12.75">
      <c r="B127" s="7"/>
      <c r="C127" s="7"/>
      <c r="H127" s="8"/>
      <c r="I127" s="8"/>
      <c r="J127" s="9"/>
      <c r="K127" s="9"/>
      <c r="L127" s="9"/>
      <c r="M127" s="9"/>
      <c r="N127" s="8"/>
    </row>
    <row r="128" spans="2:14" ht="12.75">
      <c r="B128" s="7" t="s">
        <v>84</v>
      </c>
      <c r="C128" s="7"/>
      <c r="H128" s="8"/>
      <c r="I128" s="97" t="s">
        <v>29</v>
      </c>
      <c r="J128" s="97"/>
      <c r="K128" s="97"/>
      <c r="L128" s="97"/>
      <c r="M128" s="97"/>
      <c r="N128" s="8"/>
    </row>
    <row r="129" spans="2:14" ht="12.75">
      <c r="B129" s="7"/>
      <c r="C129" s="7"/>
      <c r="H129" s="8"/>
      <c r="I129" s="8"/>
      <c r="J129" s="9"/>
      <c r="K129" s="9"/>
      <c r="L129" s="9"/>
      <c r="M129" s="9"/>
      <c r="N129" s="8"/>
    </row>
    <row r="130" spans="2:14" ht="12.75">
      <c r="B130" s="7" t="s">
        <v>54</v>
      </c>
      <c r="C130" s="7"/>
      <c r="E130" s="8"/>
      <c r="F130" s="8"/>
      <c r="G130" s="8"/>
      <c r="H130" s="8"/>
      <c r="I130" s="33"/>
      <c r="J130" s="33"/>
      <c r="K130" s="33"/>
      <c r="L130" s="33"/>
      <c r="M130" s="33"/>
      <c r="N130" s="8"/>
    </row>
    <row r="131" spans="2:14" ht="12.75">
      <c r="B131" s="7"/>
      <c r="C131" s="7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2:14" ht="12.75">
      <c r="B132" s="7" t="s">
        <v>55</v>
      </c>
      <c r="C132" s="7"/>
      <c r="E132" s="8"/>
      <c r="F132" s="8"/>
      <c r="G132" s="8"/>
      <c r="H132" s="8"/>
      <c r="I132" s="18"/>
      <c r="J132" s="18"/>
      <c r="K132" s="18"/>
      <c r="L132" s="18"/>
      <c r="M132" s="18"/>
      <c r="N132" s="8"/>
    </row>
    <row r="133" spans="2:3" ht="18">
      <c r="B133" s="100" t="s">
        <v>85</v>
      </c>
      <c r="C133" s="100"/>
    </row>
    <row r="134" spans="2:14" ht="13.5" thickBot="1">
      <c r="B134" s="122" t="s">
        <v>83</v>
      </c>
      <c r="C134" s="122"/>
      <c r="D134" s="94"/>
      <c r="E134" s="73">
        <f>+E112</f>
        <v>0</v>
      </c>
      <c r="F134" s="24"/>
      <c r="G134" s="24"/>
      <c r="I134" s="99" t="s">
        <v>78</v>
      </c>
      <c r="J134" s="99"/>
      <c r="K134" s="98"/>
      <c r="L134" s="98"/>
      <c r="M134" s="98"/>
      <c r="N134" s="98"/>
    </row>
    <row r="135" spans="2:14" ht="12.75">
      <c r="B135" s="94" t="s">
        <v>62</v>
      </c>
      <c r="C135" s="94"/>
      <c r="D135" s="94"/>
      <c r="E135" s="141">
        <v>0.04</v>
      </c>
      <c r="F135" s="26"/>
      <c r="G135" s="26"/>
      <c r="I135" s="98"/>
      <c r="J135" s="98"/>
      <c r="K135" s="98"/>
      <c r="L135" s="98"/>
      <c r="M135" s="98"/>
      <c r="N135" s="98"/>
    </row>
    <row r="136" spans="2:14" ht="12.75">
      <c r="B136" s="94" t="s">
        <v>1</v>
      </c>
      <c r="C136" s="94"/>
      <c r="D136" s="94"/>
      <c r="E136" s="24">
        <f>+E135*E134</f>
        <v>0</v>
      </c>
      <c r="F136" s="24"/>
      <c r="G136" s="24"/>
      <c r="I136" s="98" t="s">
        <v>29</v>
      </c>
      <c r="J136" s="98"/>
      <c r="K136" s="98"/>
      <c r="L136" s="98"/>
      <c r="M136" s="98"/>
      <c r="N136" s="98"/>
    </row>
    <row r="137" spans="2:14" ht="12.75">
      <c r="B137" s="24" t="s">
        <v>95</v>
      </c>
      <c r="C137" s="24"/>
      <c r="D137" s="24"/>
      <c r="E137" s="73">
        <v>0</v>
      </c>
      <c r="F137" s="26"/>
      <c r="G137" s="26"/>
      <c r="I137" s="98"/>
      <c r="J137" s="98"/>
      <c r="K137" s="98"/>
      <c r="L137" s="98"/>
      <c r="M137" s="98"/>
      <c r="N137" s="98"/>
    </row>
    <row r="138" spans="2:14" ht="12.75">
      <c r="B138" s="24"/>
      <c r="C138" s="24"/>
      <c r="D138" s="24"/>
      <c r="E138" s="24">
        <f>+E136+E137</f>
        <v>0</v>
      </c>
      <c r="F138" s="26"/>
      <c r="G138" s="26"/>
      <c r="I138" s="98"/>
      <c r="J138" s="98"/>
      <c r="K138" s="98"/>
      <c r="L138" s="98"/>
      <c r="M138" s="98"/>
      <c r="N138" s="98"/>
    </row>
    <row r="139" spans="2:14" ht="12.75">
      <c r="B139" s="24"/>
      <c r="C139" s="24"/>
      <c r="D139" s="24"/>
      <c r="E139" s="24"/>
      <c r="F139" s="26"/>
      <c r="G139" s="26"/>
      <c r="I139" s="98"/>
      <c r="J139" s="98"/>
      <c r="K139" s="98"/>
      <c r="L139" s="98"/>
      <c r="M139" s="98"/>
      <c r="N139" s="98"/>
    </row>
    <row r="140" spans="2:14" ht="12.75">
      <c r="B140" s="95" t="s">
        <v>63</v>
      </c>
      <c r="C140" s="95"/>
      <c r="D140" s="94"/>
      <c r="E140" s="24">
        <v>0</v>
      </c>
      <c r="F140" s="24"/>
      <c r="G140" s="24"/>
      <c r="I140" s="98"/>
      <c r="J140" s="98"/>
      <c r="K140" s="98"/>
      <c r="L140" s="98"/>
      <c r="M140" s="98"/>
      <c r="N140" s="98"/>
    </row>
    <row r="141" spans="2:14" ht="12.75">
      <c r="B141" s="95" t="s">
        <v>63</v>
      </c>
      <c r="C141" s="95"/>
      <c r="D141" s="94"/>
      <c r="E141" s="24">
        <v>0</v>
      </c>
      <c r="F141" s="24"/>
      <c r="G141" s="24"/>
      <c r="I141" s="98"/>
      <c r="J141" s="98"/>
      <c r="K141" s="98"/>
      <c r="L141" s="98"/>
      <c r="M141" s="98"/>
      <c r="N141" s="98"/>
    </row>
    <row r="142" spans="2:14" ht="12.75">
      <c r="B142" s="95" t="s">
        <v>63</v>
      </c>
      <c r="C142" s="95"/>
      <c r="D142" s="94"/>
      <c r="E142" s="24">
        <v>0</v>
      </c>
      <c r="F142" s="24"/>
      <c r="G142" s="24"/>
      <c r="I142" s="98"/>
      <c r="J142" s="98"/>
      <c r="K142" s="98"/>
      <c r="L142" s="98"/>
      <c r="M142" s="98"/>
      <c r="N142" s="98"/>
    </row>
    <row r="143" spans="2:14" ht="12.75">
      <c r="B143" s="95" t="s">
        <v>63</v>
      </c>
      <c r="C143" s="95"/>
      <c r="D143" s="94"/>
      <c r="E143" s="24">
        <v>0</v>
      </c>
      <c r="F143" s="24"/>
      <c r="G143" s="24"/>
      <c r="I143" s="98"/>
      <c r="J143" s="98"/>
      <c r="K143" s="98"/>
      <c r="L143" s="98"/>
      <c r="M143" s="98"/>
      <c r="N143" s="98"/>
    </row>
    <row r="144" spans="2:14" ht="13.5" thickBot="1">
      <c r="B144" s="95"/>
      <c r="C144" s="95"/>
      <c r="D144" s="94"/>
      <c r="E144" s="24"/>
      <c r="F144" s="24"/>
      <c r="G144" s="24"/>
      <c r="I144" s="98"/>
      <c r="J144" s="98"/>
      <c r="K144" s="98"/>
      <c r="L144" s="98"/>
      <c r="M144" s="98"/>
      <c r="N144" s="98"/>
    </row>
    <row r="145" spans="2:14" ht="13.5" thickBot="1">
      <c r="B145" s="95" t="s">
        <v>64</v>
      </c>
      <c r="C145" s="95"/>
      <c r="D145" s="94"/>
      <c r="E145" s="25">
        <f>+E138-E141-E143-E140-E142</f>
        <v>0</v>
      </c>
      <c r="F145" s="26"/>
      <c r="G145" s="26"/>
      <c r="I145" s="98"/>
      <c r="J145" s="98"/>
      <c r="K145" s="98"/>
      <c r="L145" s="98"/>
      <c r="M145" s="98"/>
      <c r="N145" s="98"/>
    </row>
    <row r="146" spans="2:9" ht="12.75">
      <c r="B146" s="23"/>
      <c r="C146" s="23"/>
      <c r="D146" s="94"/>
      <c r="E146" s="24"/>
      <c r="F146" s="24"/>
      <c r="G146" s="24"/>
      <c r="I146" s="3" t="s">
        <v>29</v>
      </c>
    </row>
    <row r="147" spans="1:9" s="102" customFormat="1" ht="12.75">
      <c r="A147" s="114"/>
      <c r="D147" s="114"/>
      <c r="I147" s="102" t="s">
        <v>87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47"/>
  <sheetViews>
    <sheetView zoomScalePageLayoutView="0" workbookViewId="0" topLeftCell="A95">
      <selection activeCell="H115" sqref="H115"/>
    </sheetView>
  </sheetViews>
  <sheetFormatPr defaultColWidth="9.140625" defaultRowHeight="12.75"/>
  <cols>
    <col min="1" max="1" width="5.8515625" style="113" customWidth="1"/>
    <col min="2" max="3" width="7.7109375" style="0" customWidth="1"/>
    <col min="4" max="4" width="4.7109375" style="113" customWidth="1"/>
    <col min="5" max="7" width="9.140625" style="3" customWidth="1"/>
    <col min="8" max="8" width="8.140625" style="3" customWidth="1"/>
    <col min="9" max="9" width="8.28125" style="3" customWidth="1"/>
    <col min="10" max="10" width="9.00390625" style="3" customWidth="1"/>
    <col min="11" max="14" width="9.140625" style="3" customWidth="1"/>
  </cols>
  <sheetData>
    <row r="1" spans="1:15" ht="12.75">
      <c r="A1" s="113" t="s">
        <v>18</v>
      </c>
      <c r="B1" s="12">
        <f>SUM('NAME YEAR END'!C3)</f>
        <v>2023</v>
      </c>
      <c r="C1" s="12"/>
      <c r="O1" t="s">
        <v>29</v>
      </c>
    </row>
    <row r="2" spans="1:15" ht="12.75">
      <c r="A2" s="113" t="s">
        <v>19</v>
      </c>
      <c r="B2" s="19">
        <f>+I116</f>
        <v>0</v>
      </c>
      <c r="C2" s="19"/>
      <c r="O2" t="s">
        <v>29</v>
      </c>
    </row>
    <row r="4" spans="1:15" s="28" customFormat="1" ht="12.75">
      <c r="A4" s="121" t="s">
        <v>32</v>
      </c>
      <c r="B4" s="117" t="s">
        <v>31</v>
      </c>
      <c r="C4" s="117" t="s">
        <v>98</v>
      </c>
      <c r="D4" s="115" t="s">
        <v>18</v>
      </c>
      <c r="E4" s="15" t="s">
        <v>2</v>
      </c>
      <c r="F4" s="15" t="s">
        <v>82</v>
      </c>
      <c r="G4" s="15" t="s">
        <v>1</v>
      </c>
      <c r="H4" s="15" t="s">
        <v>4</v>
      </c>
      <c r="I4" s="15" t="s">
        <v>3</v>
      </c>
      <c r="J4" s="15" t="s">
        <v>5</v>
      </c>
      <c r="K4" s="15" t="s">
        <v>5</v>
      </c>
      <c r="L4" s="29" t="s">
        <v>6</v>
      </c>
      <c r="M4" s="29" t="s">
        <v>65</v>
      </c>
      <c r="N4" s="15" t="s">
        <v>7</v>
      </c>
      <c r="O4" s="28" t="s">
        <v>32</v>
      </c>
    </row>
    <row r="5" spans="1:17" ht="12.75">
      <c r="A5" s="113" t="s">
        <v>0</v>
      </c>
      <c r="B5" s="1"/>
      <c r="C5" s="146">
        <v>0</v>
      </c>
      <c r="D5" s="113">
        <v>1</v>
      </c>
      <c r="E5" s="3">
        <v>0</v>
      </c>
      <c r="G5" s="3">
        <f aca="true" t="shared" si="0" ref="G5:G11">+F5+E5</f>
        <v>0</v>
      </c>
      <c r="L5" s="3">
        <f aca="true" t="shared" si="1" ref="L5:L10">+H5+I5+K5+J5</f>
        <v>0</v>
      </c>
      <c r="N5" s="3">
        <f aca="true" t="shared" si="2" ref="N5:N10">+G5-L5-M5</f>
        <v>0</v>
      </c>
      <c r="O5" t="s">
        <v>0</v>
      </c>
      <c r="Q5">
        <f aca="true" t="shared" si="3" ref="Q5:Q10">IF(E5&gt;1,1,0)</f>
        <v>0</v>
      </c>
    </row>
    <row r="6" spans="2:17" ht="12.75">
      <c r="B6" s="1"/>
      <c r="C6" s="146">
        <f>+C5</f>
        <v>0</v>
      </c>
      <c r="D6" s="113">
        <v>2</v>
      </c>
      <c r="E6" s="3">
        <v>0</v>
      </c>
      <c r="G6" s="3">
        <f t="shared" si="0"/>
        <v>0</v>
      </c>
      <c r="L6" s="3">
        <f t="shared" si="1"/>
        <v>0</v>
      </c>
      <c r="N6" s="3">
        <f t="shared" si="2"/>
        <v>0</v>
      </c>
      <c r="Q6">
        <f t="shared" si="3"/>
        <v>0</v>
      </c>
    </row>
    <row r="7" spans="2:17" ht="12.75">
      <c r="B7" s="1"/>
      <c r="C7" s="146">
        <f>+C6</f>
        <v>0</v>
      </c>
      <c r="D7" s="113">
        <v>3</v>
      </c>
      <c r="E7" s="3">
        <f>+C7*B7</f>
        <v>0</v>
      </c>
      <c r="G7" s="3">
        <f t="shared" si="0"/>
        <v>0</v>
      </c>
      <c r="L7" s="3">
        <f t="shared" si="1"/>
        <v>0</v>
      </c>
      <c r="N7" s="3">
        <f t="shared" si="2"/>
        <v>0</v>
      </c>
      <c r="Q7">
        <f t="shared" si="3"/>
        <v>0</v>
      </c>
    </row>
    <row r="8" spans="2:17" ht="12.75">
      <c r="B8" s="1"/>
      <c r="C8" s="146">
        <f>+C7</f>
        <v>0</v>
      </c>
      <c r="D8" s="113">
        <v>4</v>
      </c>
      <c r="E8" s="3">
        <f>+C8*B8</f>
        <v>0</v>
      </c>
      <c r="G8" s="3">
        <f t="shared" si="0"/>
        <v>0</v>
      </c>
      <c r="L8" s="3">
        <f t="shared" si="1"/>
        <v>0</v>
      </c>
      <c r="N8" s="3">
        <f t="shared" si="2"/>
        <v>0</v>
      </c>
      <c r="Q8">
        <f t="shared" si="3"/>
        <v>0</v>
      </c>
    </row>
    <row r="9" spans="2:17" ht="12.75">
      <c r="B9" s="1"/>
      <c r="C9" s="146">
        <f>+C8</f>
        <v>0</v>
      </c>
      <c r="D9" s="113">
        <v>5</v>
      </c>
      <c r="E9" s="3">
        <f>+C9*B9</f>
        <v>0</v>
      </c>
      <c r="G9" s="3">
        <f t="shared" si="0"/>
        <v>0</v>
      </c>
      <c r="L9" s="3">
        <f t="shared" si="1"/>
        <v>0</v>
      </c>
      <c r="N9" s="3">
        <f t="shared" si="2"/>
        <v>0</v>
      </c>
      <c r="Q9">
        <f t="shared" si="3"/>
        <v>0</v>
      </c>
    </row>
    <row r="10" spans="2:17" ht="12.75">
      <c r="B10" s="1"/>
      <c r="C10" s="146">
        <f>+C9</f>
        <v>0</v>
      </c>
      <c r="D10" s="113">
        <v>6</v>
      </c>
      <c r="E10" s="3">
        <f>+C10*B10</f>
        <v>0</v>
      </c>
      <c r="G10" s="3">
        <f t="shared" si="0"/>
        <v>0</v>
      </c>
      <c r="L10" s="3">
        <f t="shared" si="1"/>
        <v>0</v>
      </c>
      <c r="N10" s="3">
        <f t="shared" si="2"/>
        <v>0</v>
      </c>
      <c r="Q10">
        <f t="shared" si="3"/>
        <v>0</v>
      </c>
    </row>
    <row r="11" spans="1:15" ht="13.5" thickBot="1">
      <c r="A11" s="113" t="s">
        <v>0</v>
      </c>
      <c r="B11" s="118">
        <f>+SUM(B5:B10)</f>
        <v>0</v>
      </c>
      <c r="C11" s="147"/>
      <c r="D11" s="116" t="s">
        <v>1</v>
      </c>
      <c r="E11" s="4">
        <f>SUM(E5:E10)</f>
        <v>0</v>
      </c>
      <c r="F11" s="4">
        <f>SUM(F5:F10)</f>
        <v>0</v>
      </c>
      <c r="G11" s="4">
        <f t="shared" si="0"/>
        <v>0</v>
      </c>
      <c r="H11" s="4">
        <f aca="true" t="shared" si="4" ref="H11:N11">SUM(H5:H10)</f>
        <v>0</v>
      </c>
      <c r="I11" s="4">
        <f t="shared" si="4"/>
        <v>0</v>
      </c>
      <c r="J11" s="4">
        <f t="shared" si="4"/>
        <v>0</v>
      </c>
      <c r="K11" s="4">
        <f t="shared" si="4"/>
        <v>0</v>
      </c>
      <c r="L11" s="4">
        <f t="shared" si="4"/>
        <v>0</v>
      </c>
      <c r="M11" s="4">
        <f t="shared" si="4"/>
        <v>0</v>
      </c>
      <c r="N11" s="4">
        <f t="shared" si="4"/>
        <v>0</v>
      </c>
      <c r="O11" t="s">
        <v>0</v>
      </c>
    </row>
    <row r="12" spans="2:3" ht="13.5" thickTop="1">
      <c r="B12" s="1"/>
      <c r="C12" s="146"/>
    </row>
    <row r="13" spans="1:15" s="12" customFormat="1" ht="12.75">
      <c r="A13" s="121" t="s">
        <v>32</v>
      </c>
      <c r="B13" s="117" t="s">
        <v>31</v>
      </c>
      <c r="C13" s="29"/>
      <c r="D13" s="115" t="s">
        <v>18</v>
      </c>
      <c r="E13" s="15" t="s">
        <v>2</v>
      </c>
      <c r="F13" s="15" t="s">
        <v>82</v>
      </c>
      <c r="G13" s="15" t="s">
        <v>1</v>
      </c>
      <c r="H13" s="15" t="s">
        <v>4</v>
      </c>
      <c r="I13" s="15" t="s">
        <v>3</v>
      </c>
      <c r="J13" s="15" t="s">
        <v>5</v>
      </c>
      <c r="K13" s="15" t="s">
        <v>5</v>
      </c>
      <c r="L13" s="29" t="s">
        <v>6</v>
      </c>
      <c r="M13" s="29" t="s">
        <v>65</v>
      </c>
      <c r="N13" s="15" t="s">
        <v>7</v>
      </c>
      <c r="O13" s="12" t="s">
        <v>32</v>
      </c>
    </row>
    <row r="14" spans="1:17" ht="12.75">
      <c r="A14" s="113" t="s">
        <v>9</v>
      </c>
      <c r="B14" s="1"/>
      <c r="C14" s="146">
        <f>+C10</f>
        <v>0</v>
      </c>
      <c r="D14" s="113">
        <v>1</v>
      </c>
      <c r="E14" s="3">
        <v>0</v>
      </c>
      <c r="G14" s="3">
        <f aca="true" t="shared" si="5" ref="G14:G20">+F14+E14</f>
        <v>0</v>
      </c>
      <c r="L14" s="3">
        <f aca="true" t="shared" si="6" ref="L14:L19">+H14+I14+K14+J14</f>
        <v>0</v>
      </c>
      <c r="N14" s="3">
        <f aca="true" t="shared" si="7" ref="N14:N19">+G14-L14-M14</f>
        <v>0</v>
      </c>
      <c r="O14" t="s">
        <v>9</v>
      </c>
      <c r="Q14">
        <f aca="true" t="shared" si="8" ref="Q14:Q19">IF(E14&gt;1,1,0)</f>
        <v>0</v>
      </c>
    </row>
    <row r="15" spans="2:17" ht="12.75">
      <c r="B15" s="1"/>
      <c r="C15" s="146">
        <f>+C14</f>
        <v>0</v>
      </c>
      <c r="D15" s="113">
        <v>2</v>
      </c>
      <c r="E15" s="3">
        <v>0</v>
      </c>
      <c r="G15" s="3">
        <f t="shared" si="5"/>
        <v>0</v>
      </c>
      <c r="L15" s="3">
        <f t="shared" si="6"/>
        <v>0</v>
      </c>
      <c r="N15" s="3">
        <f t="shared" si="7"/>
        <v>0</v>
      </c>
      <c r="Q15">
        <f t="shared" si="8"/>
        <v>0</v>
      </c>
    </row>
    <row r="16" spans="2:17" ht="12.75">
      <c r="B16" s="1"/>
      <c r="C16" s="146">
        <f>+C15</f>
        <v>0</v>
      </c>
      <c r="D16" s="113">
        <v>3</v>
      </c>
      <c r="E16" s="3">
        <f>+C16*B16</f>
        <v>0</v>
      </c>
      <c r="G16" s="3">
        <f t="shared" si="5"/>
        <v>0</v>
      </c>
      <c r="L16" s="3">
        <f t="shared" si="6"/>
        <v>0</v>
      </c>
      <c r="N16" s="3">
        <f t="shared" si="7"/>
        <v>0</v>
      </c>
      <c r="Q16">
        <f t="shared" si="8"/>
        <v>0</v>
      </c>
    </row>
    <row r="17" spans="2:17" ht="12.75">
      <c r="B17" s="1"/>
      <c r="C17" s="146">
        <f>+C16</f>
        <v>0</v>
      </c>
      <c r="D17" s="113">
        <v>4</v>
      </c>
      <c r="E17" s="3">
        <f>+C17*B17</f>
        <v>0</v>
      </c>
      <c r="G17" s="3">
        <f t="shared" si="5"/>
        <v>0</v>
      </c>
      <c r="L17" s="3">
        <f t="shared" si="6"/>
        <v>0</v>
      </c>
      <c r="N17" s="3">
        <f t="shared" si="7"/>
        <v>0</v>
      </c>
      <c r="Q17">
        <f t="shared" si="8"/>
        <v>0</v>
      </c>
    </row>
    <row r="18" spans="2:17" ht="12.75">
      <c r="B18" s="1"/>
      <c r="C18" s="146">
        <f>+C17</f>
        <v>0</v>
      </c>
      <c r="D18" s="113">
        <v>5</v>
      </c>
      <c r="E18" s="3">
        <f>+C18*B18</f>
        <v>0</v>
      </c>
      <c r="G18" s="3">
        <f t="shared" si="5"/>
        <v>0</v>
      </c>
      <c r="L18" s="3">
        <f t="shared" si="6"/>
        <v>0</v>
      </c>
      <c r="N18" s="3">
        <f t="shared" si="7"/>
        <v>0</v>
      </c>
      <c r="Q18">
        <f t="shared" si="8"/>
        <v>0</v>
      </c>
    </row>
    <row r="19" spans="2:17" ht="12.75">
      <c r="B19" s="1"/>
      <c r="C19" s="146">
        <f>+C18</f>
        <v>0</v>
      </c>
      <c r="D19" s="113">
        <v>6</v>
      </c>
      <c r="E19" s="3">
        <f>+C19*B19</f>
        <v>0</v>
      </c>
      <c r="G19" s="3">
        <f t="shared" si="5"/>
        <v>0</v>
      </c>
      <c r="L19" s="3">
        <f t="shared" si="6"/>
        <v>0</v>
      </c>
      <c r="N19" s="3">
        <f t="shared" si="7"/>
        <v>0</v>
      </c>
      <c r="Q19">
        <f t="shared" si="8"/>
        <v>0</v>
      </c>
    </row>
    <row r="20" spans="1:15" s="30" customFormat="1" ht="13.5" thickBot="1">
      <c r="A20" s="113" t="s">
        <v>9</v>
      </c>
      <c r="B20" s="118">
        <f>+SUM(B14:B19)</f>
        <v>0</v>
      </c>
      <c r="C20" s="147"/>
      <c r="D20" s="116" t="s">
        <v>1</v>
      </c>
      <c r="E20" s="4">
        <f>SUM(E14:E19)</f>
        <v>0</v>
      </c>
      <c r="F20" s="4">
        <f>SUM(F14:F19)</f>
        <v>0</v>
      </c>
      <c r="G20" s="4">
        <f t="shared" si="5"/>
        <v>0</v>
      </c>
      <c r="H20" s="31">
        <f aca="true" t="shared" si="9" ref="H20:N20">SUM(H14:H19)</f>
        <v>0</v>
      </c>
      <c r="I20" s="31">
        <f t="shared" si="9"/>
        <v>0</v>
      </c>
      <c r="J20" s="31">
        <f t="shared" si="9"/>
        <v>0</v>
      </c>
      <c r="K20" s="31">
        <f t="shared" si="9"/>
        <v>0</v>
      </c>
      <c r="L20" s="31">
        <f t="shared" si="9"/>
        <v>0</v>
      </c>
      <c r="M20" s="31">
        <f t="shared" si="9"/>
        <v>0</v>
      </c>
      <c r="N20" s="4">
        <f t="shared" si="9"/>
        <v>0</v>
      </c>
      <c r="O20" s="30" t="s">
        <v>9</v>
      </c>
    </row>
    <row r="21" spans="2:3" ht="13.5" thickTop="1">
      <c r="B21" s="1"/>
      <c r="C21" s="146"/>
    </row>
    <row r="22" spans="1:15" s="12" customFormat="1" ht="12.75">
      <c r="A22" s="121" t="s">
        <v>32</v>
      </c>
      <c r="B22" s="117" t="s">
        <v>31</v>
      </c>
      <c r="C22" s="29"/>
      <c r="D22" s="115" t="s">
        <v>18</v>
      </c>
      <c r="E22" s="15" t="s">
        <v>2</v>
      </c>
      <c r="F22" s="15" t="s">
        <v>82</v>
      </c>
      <c r="G22" s="15" t="s">
        <v>1</v>
      </c>
      <c r="H22" s="15" t="s">
        <v>4</v>
      </c>
      <c r="I22" s="15" t="s">
        <v>3</v>
      </c>
      <c r="J22" s="15" t="s">
        <v>5</v>
      </c>
      <c r="K22" s="15" t="s">
        <v>5</v>
      </c>
      <c r="L22" s="29" t="s">
        <v>6</v>
      </c>
      <c r="M22" s="29" t="s">
        <v>65</v>
      </c>
      <c r="N22" s="15" t="s">
        <v>7</v>
      </c>
      <c r="O22" s="12" t="s">
        <v>32</v>
      </c>
    </row>
    <row r="23" spans="1:17" ht="12.75">
      <c r="A23" s="113" t="s">
        <v>10</v>
      </c>
      <c r="B23" s="1"/>
      <c r="C23" s="146">
        <f>+C19</f>
        <v>0</v>
      </c>
      <c r="D23" s="113">
        <v>1</v>
      </c>
      <c r="E23" s="3">
        <v>0</v>
      </c>
      <c r="G23" s="3">
        <f aca="true" t="shared" si="10" ref="G23:G29">+F23+E23</f>
        <v>0</v>
      </c>
      <c r="L23" s="3">
        <f aca="true" t="shared" si="11" ref="L23:L28">+H23+I23+K23+J23</f>
        <v>0</v>
      </c>
      <c r="N23" s="3">
        <f aca="true" t="shared" si="12" ref="N23:N28">+G23-L23-M23</f>
        <v>0</v>
      </c>
      <c r="O23" t="s">
        <v>10</v>
      </c>
      <c r="Q23">
        <f aca="true" t="shared" si="13" ref="Q23:Q28">IF(E23&gt;1,1,0)</f>
        <v>0</v>
      </c>
    </row>
    <row r="24" spans="2:17" ht="12.75">
      <c r="B24" s="1"/>
      <c r="C24" s="146">
        <f>+C23</f>
        <v>0</v>
      </c>
      <c r="D24" s="113">
        <v>2</v>
      </c>
      <c r="E24" s="3">
        <v>0</v>
      </c>
      <c r="G24" s="3">
        <f t="shared" si="10"/>
        <v>0</v>
      </c>
      <c r="L24" s="3">
        <f t="shared" si="11"/>
        <v>0</v>
      </c>
      <c r="N24" s="3">
        <f t="shared" si="12"/>
        <v>0</v>
      </c>
      <c r="Q24">
        <f t="shared" si="13"/>
        <v>0</v>
      </c>
    </row>
    <row r="25" spans="2:17" ht="12.75">
      <c r="B25" s="1"/>
      <c r="C25" s="146">
        <f>+C24</f>
        <v>0</v>
      </c>
      <c r="D25" s="113">
        <v>3</v>
      </c>
      <c r="E25" s="3">
        <f>+C25*B25</f>
        <v>0</v>
      </c>
      <c r="G25" s="3">
        <f t="shared" si="10"/>
        <v>0</v>
      </c>
      <c r="L25" s="3">
        <f t="shared" si="11"/>
        <v>0</v>
      </c>
      <c r="N25" s="3">
        <f t="shared" si="12"/>
        <v>0</v>
      </c>
      <c r="Q25">
        <f t="shared" si="13"/>
        <v>0</v>
      </c>
    </row>
    <row r="26" spans="2:17" ht="12.75">
      <c r="B26" s="1"/>
      <c r="C26" s="146">
        <f>+C25</f>
        <v>0</v>
      </c>
      <c r="D26" s="113">
        <v>4</v>
      </c>
      <c r="E26" s="3">
        <f>+C26*B26</f>
        <v>0</v>
      </c>
      <c r="G26" s="3">
        <f t="shared" si="10"/>
        <v>0</v>
      </c>
      <c r="L26" s="3">
        <f t="shared" si="11"/>
        <v>0</v>
      </c>
      <c r="N26" s="3">
        <f t="shared" si="12"/>
        <v>0</v>
      </c>
      <c r="Q26">
        <f t="shared" si="13"/>
        <v>0</v>
      </c>
    </row>
    <row r="27" spans="2:17" ht="12.75">
      <c r="B27" s="1"/>
      <c r="C27" s="146">
        <f>+C26</f>
        <v>0</v>
      </c>
      <c r="D27" s="113">
        <v>5</v>
      </c>
      <c r="E27" s="3">
        <f>+C27*B27</f>
        <v>0</v>
      </c>
      <c r="G27" s="3">
        <f t="shared" si="10"/>
        <v>0</v>
      </c>
      <c r="L27" s="3">
        <f t="shared" si="11"/>
        <v>0</v>
      </c>
      <c r="N27" s="3">
        <f t="shared" si="12"/>
        <v>0</v>
      </c>
      <c r="Q27">
        <f t="shared" si="13"/>
        <v>0</v>
      </c>
    </row>
    <row r="28" spans="2:17" ht="12.75">
      <c r="B28" s="1"/>
      <c r="C28" s="146">
        <f>+C27</f>
        <v>0</v>
      </c>
      <c r="D28" s="113">
        <v>6</v>
      </c>
      <c r="E28" s="3">
        <f>+C28*B28</f>
        <v>0</v>
      </c>
      <c r="G28" s="3">
        <f t="shared" si="10"/>
        <v>0</v>
      </c>
      <c r="L28" s="3">
        <f t="shared" si="11"/>
        <v>0</v>
      </c>
      <c r="N28" s="3">
        <f t="shared" si="12"/>
        <v>0</v>
      </c>
      <c r="Q28">
        <f t="shared" si="13"/>
        <v>0</v>
      </c>
    </row>
    <row r="29" spans="1:15" ht="13.5" thickBot="1">
      <c r="A29" s="113" t="s">
        <v>10</v>
      </c>
      <c r="B29" s="118">
        <f>+SUM(B23:B28)</f>
        <v>0</v>
      </c>
      <c r="C29" s="147"/>
      <c r="D29" s="116" t="s">
        <v>1</v>
      </c>
      <c r="E29" s="4">
        <f>SUM(E23:E28)</f>
        <v>0</v>
      </c>
      <c r="F29" s="4">
        <f>SUM(F23:F28)</f>
        <v>0</v>
      </c>
      <c r="G29" s="4">
        <f t="shared" si="10"/>
        <v>0</v>
      </c>
      <c r="H29" s="4">
        <f aca="true" t="shared" si="14" ref="H29:N29">SUM(H23:H28)</f>
        <v>0</v>
      </c>
      <c r="I29" s="4">
        <f t="shared" si="14"/>
        <v>0</v>
      </c>
      <c r="J29" s="4">
        <f t="shared" si="14"/>
        <v>0</v>
      </c>
      <c r="K29" s="4">
        <f t="shared" si="14"/>
        <v>0</v>
      </c>
      <c r="L29" s="4">
        <f t="shared" si="14"/>
        <v>0</v>
      </c>
      <c r="M29" s="4">
        <f t="shared" si="14"/>
        <v>0</v>
      </c>
      <c r="N29" s="4">
        <f t="shared" si="14"/>
        <v>0</v>
      </c>
      <c r="O29" t="s">
        <v>10</v>
      </c>
    </row>
    <row r="30" spans="2:3" ht="13.5" thickTop="1">
      <c r="B30" s="1"/>
      <c r="C30" s="146"/>
    </row>
    <row r="31" spans="1:15" s="12" customFormat="1" ht="12.75">
      <c r="A31" s="121" t="s">
        <v>32</v>
      </c>
      <c r="B31" s="117" t="s">
        <v>31</v>
      </c>
      <c r="C31" s="29"/>
      <c r="D31" s="115" t="s">
        <v>18</v>
      </c>
      <c r="E31" s="15" t="s">
        <v>2</v>
      </c>
      <c r="F31" s="15" t="s">
        <v>82</v>
      </c>
      <c r="G31" s="15" t="s">
        <v>1</v>
      </c>
      <c r="H31" s="15" t="s">
        <v>4</v>
      </c>
      <c r="I31" s="15" t="s">
        <v>3</v>
      </c>
      <c r="J31" s="15" t="s">
        <v>5</v>
      </c>
      <c r="K31" s="15" t="s">
        <v>5</v>
      </c>
      <c r="L31" s="29" t="s">
        <v>6</v>
      </c>
      <c r="M31" s="29" t="s">
        <v>65</v>
      </c>
      <c r="N31" s="15" t="s">
        <v>7</v>
      </c>
      <c r="O31" s="12" t="s">
        <v>32</v>
      </c>
    </row>
    <row r="32" spans="1:17" ht="12.75">
      <c r="A32" s="113" t="s">
        <v>11</v>
      </c>
      <c r="B32" s="1"/>
      <c r="C32" s="146">
        <f>+C28</f>
        <v>0</v>
      </c>
      <c r="D32" s="113">
        <v>1</v>
      </c>
      <c r="E32" s="3">
        <v>0</v>
      </c>
      <c r="G32" s="3">
        <f aca="true" t="shared" si="15" ref="G32:G38">+F32+E32</f>
        <v>0</v>
      </c>
      <c r="L32" s="3">
        <f aca="true" t="shared" si="16" ref="L32:L37">+H32+I32+K32+J32</f>
        <v>0</v>
      </c>
      <c r="N32" s="3">
        <f aca="true" t="shared" si="17" ref="N32:N37">+G32-L32-M32</f>
        <v>0</v>
      </c>
      <c r="O32" t="s">
        <v>11</v>
      </c>
      <c r="Q32">
        <f aca="true" t="shared" si="18" ref="Q32:Q37">IF(E32&gt;1,1,0)</f>
        <v>0</v>
      </c>
    </row>
    <row r="33" spans="2:17" ht="12.75">
      <c r="B33" s="1"/>
      <c r="C33" s="146">
        <f>+C32</f>
        <v>0</v>
      </c>
      <c r="D33" s="113">
        <v>2</v>
      </c>
      <c r="E33" s="3">
        <v>0</v>
      </c>
      <c r="G33" s="3">
        <f t="shared" si="15"/>
        <v>0</v>
      </c>
      <c r="L33" s="3">
        <f t="shared" si="16"/>
        <v>0</v>
      </c>
      <c r="N33" s="3">
        <f t="shared" si="17"/>
        <v>0</v>
      </c>
      <c r="Q33">
        <f t="shared" si="18"/>
        <v>0</v>
      </c>
    </row>
    <row r="34" spans="2:17" ht="12.75">
      <c r="B34" s="1"/>
      <c r="C34" s="146">
        <f>+C33</f>
        <v>0</v>
      </c>
      <c r="D34" s="113">
        <v>3</v>
      </c>
      <c r="E34" s="3">
        <f>+C34*B34</f>
        <v>0</v>
      </c>
      <c r="G34" s="3">
        <f t="shared" si="15"/>
        <v>0</v>
      </c>
      <c r="L34" s="3">
        <f t="shared" si="16"/>
        <v>0</v>
      </c>
      <c r="N34" s="3">
        <f t="shared" si="17"/>
        <v>0</v>
      </c>
      <c r="Q34">
        <f t="shared" si="18"/>
        <v>0</v>
      </c>
    </row>
    <row r="35" spans="2:17" ht="12.75">
      <c r="B35" s="1"/>
      <c r="C35" s="146">
        <f>+C34</f>
        <v>0</v>
      </c>
      <c r="D35" s="113">
        <v>4</v>
      </c>
      <c r="E35" s="3">
        <f>+C35*B35</f>
        <v>0</v>
      </c>
      <c r="G35" s="3">
        <f t="shared" si="15"/>
        <v>0</v>
      </c>
      <c r="L35" s="3">
        <f t="shared" si="16"/>
        <v>0</v>
      </c>
      <c r="N35" s="3">
        <f t="shared" si="17"/>
        <v>0</v>
      </c>
      <c r="Q35">
        <f t="shared" si="18"/>
        <v>0</v>
      </c>
    </row>
    <row r="36" spans="2:17" ht="12.75">
      <c r="B36" s="1"/>
      <c r="C36" s="146">
        <f>+C35</f>
        <v>0</v>
      </c>
      <c r="D36" s="113">
        <v>5</v>
      </c>
      <c r="E36" s="3">
        <f>+C36*B36</f>
        <v>0</v>
      </c>
      <c r="G36" s="3">
        <f t="shared" si="15"/>
        <v>0</v>
      </c>
      <c r="L36" s="3">
        <f t="shared" si="16"/>
        <v>0</v>
      </c>
      <c r="N36" s="3">
        <f t="shared" si="17"/>
        <v>0</v>
      </c>
      <c r="Q36">
        <f t="shared" si="18"/>
        <v>0</v>
      </c>
    </row>
    <row r="37" spans="2:17" ht="12.75">
      <c r="B37" s="1"/>
      <c r="C37" s="146">
        <f>+C36</f>
        <v>0</v>
      </c>
      <c r="D37" s="113">
        <v>6</v>
      </c>
      <c r="E37" s="3">
        <f>+C37*B37</f>
        <v>0</v>
      </c>
      <c r="G37" s="3">
        <f t="shared" si="15"/>
        <v>0</v>
      </c>
      <c r="L37" s="3">
        <f t="shared" si="16"/>
        <v>0</v>
      </c>
      <c r="N37" s="3">
        <f t="shared" si="17"/>
        <v>0</v>
      </c>
      <c r="Q37">
        <f t="shared" si="18"/>
        <v>0</v>
      </c>
    </row>
    <row r="38" spans="1:15" ht="13.5" thickBot="1">
      <c r="A38" s="113" t="s">
        <v>11</v>
      </c>
      <c r="B38" s="118">
        <f>+SUM(B32:B37)</f>
        <v>0</v>
      </c>
      <c r="C38" s="147"/>
      <c r="D38" s="116" t="s">
        <v>1</v>
      </c>
      <c r="E38" s="4">
        <f>SUM(E32:E37)</f>
        <v>0</v>
      </c>
      <c r="F38" s="4">
        <f>SUM(F32:F37)</f>
        <v>0</v>
      </c>
      <c r="G38" s="4">
        <f t="shared" si="15"/>
        <v>0</v>
      </c>
      <c r="H38" s="4">
        <f aca="true" t="shared" si="19" ref="H38:N38">SUM(H32:H37)</f>
        <v>0</v>
      </c>
      <c r="I38" s="4">
        <f t="shared" si="19"/>
        <v>0</v>
      </c>
      <c r="J38" s="4">
        <f t="shared" si="19"/>
        <v>0</v>
      </c>
      <c r="K38" s="4">
        <f t="shared" si="19"/>
        <v>0</v>
      </c>
      <c r="L38" s="4">
        <f t="shared" si="19"/>
        <v>0</v>
      </c>
      <c r="M38" s="4">
        <f t="shared" si="19"/>
        <v>0</v>
      </c>
      <c r="N38" s="4">
        <f t="shared" si="19"/>
        <v>0</v>
      </c>
      <c r="O38" t="s">
        <v>11</v>
      </c>
    </row>
    <row r="39" spans="2:3" ht="13.5" thickTop="1">
      <c r="B39" s="1"/>
      <c r="C39" s="146"/>
    </row>
    <row r="40" spans="1:15" s="12" customFormat="1" ht="12.75">
      <c r="A40" s="121" t="s">
        <v>32</v>
      </c>
      <c r="B40" s="117" t="s">
        <v>31</v>
      </c>
      <c r="C40" s="29"/>
      <c r="D40" s="115" t="s">
        <v>18</v>
      </c>
      <c r="E40" s="15" t="s">
        <v>2</v>
      </c>
      <c r="F40" s="15" t="s">
        <v>82</v>
      </c>
      <c r="G40" s="15" t="s">
        <v>1</v>
      </c>
      <c r="H40" s="15" t="s">
        <v>4</v>
      </c>
      <c r="I40" s="15" t="s">
        <v>3</v>
      </c>
      <c r="J40" s="15" t="s">
        <v>5</v>
      </c>
      <c r="K40" s="15" t="s">
        <v>5</v>
      </c>
      <c r="L40" s="29" t="s">
        <v>6</v>
      </c>
      <c r="M40" s="29" t="s">
        <v>65</v>
      </c>
      <c r="N40" s="15" t="s">
        <v>7</v>
      </c>
      <c r="O40" s="12" t="s">
        <v>32</v>
      </c>
    </row>
    <row r="41" spans="1:17" ht="12.75">
      <c r="A41" s="113" t="s">
        <v>12</v>
      </c>
      <c r="B41" s="1"/>
      <c r="C41" s="146">
        <f>+C37</f>
        <v>0</v>
      </c>
      <c r="D41" s="113">
        <v>1</v>
      </c>
      <c r="E41" s="3">
        <v>0</v>
      </c>
      <c r="G41" s="3">
        <f aca="true" t="shared" si="20" ref="G41:G47">+F41+E41</f>
        <v>0</v>
      </c>
      <c r="L41" s="3">
        <f aca="true" t="shared" si="21" ref="L41:L46">+H41+I41+K41+J41</f>
        <v>0</v>
      </c>
      <c r="N41" s="3">
        <f aca="true" t="shared" si="22" ref="N41:N46">+G41-L41-M41</f>
        <v>0</v>
      </c>
      <c r="O41" t="s">
        <v>12</v>
      </c>
      <c r="Q41">
        <f aca="true" t="shared" si="23" ref="Q41:Q46">IF(E41&gt;1,1,0)</f>
        <v>0</v>
      </c>
    </row>
    <row r="42" spans="2:17" ht="12.75">
      <c r="B42" s="1"/>
      <c r="C42" s="146">
        <f>+C41</f>
        <v>0</v>
      </c>
      <c r="D42" s="113">
        <v>2</v>
      </c>
      <c r="E42" s="3">
        <v>0</v>
      </c>
      <c r="G42" s="3">
        <f t="shared" si="20"/>
        <v>0</v>
      </c>
      <c r="L42" s="3">
        <f t="shared" si="21"/>
        <v>0</v>
      </c>
      <c r="N42" s="3">
        <f t="shared" si="22"/>
        <v>0</v>
      </c>
      <c r="Q42">
        <f t="shared" si="23"/>
        <v>0</v>
      </c>
    </row>
    <row r="43" spans="2:17" ht="12.75">
      <c r="B43" s="1"/>
      <c r="C43" s="146">
        <f>+C42</f>
        <v>0</v>
      </c>
      <c r="D43" s="113">
        <v>3</v>
      </c>
      <c r="E43" s="3">
        <f>+C43*B43</f>
        <v>0</v>
      </c>
      <c r="G43" s="3">
        <f t="shared" si="20"/>
        <v>0</v>
      </c>
      <c r="L43" s="3">
        <f t="shared" si="21"/>
        <v>0</v>
      </c>
      <c r="N43" s="3">
        <f t="shared" si="22"/>
        <v>0</v>
      </c>
      <c r="Q43">
        <f t="shared" si="23"/>
        <v>0</v>
      </c>
    </row>
    <row r="44" spans="2:17" ht="12.75">
      <c r="B44" s="1"/>
      <c r="C44" s="146">
        <f>+C43</f>
        <v>0</v>
      </c>
      <c r="D44" s="113">
        <v>4</v>
      </c>
      <c r="E44" s="3">
        <f>+C44*B44</f>
        <v>0</v>
      </c>
      <c r="G44" s="3">
        <f t="shared" si="20"/>
        <v>0</v>
      </c>
      <c r="L44" s="3">
        <f t="shared" si="21"/>
        <v>0</v>
      </c>
      <c r="N44" s="3">
        <f t="shared" si="22"/>
        <v>0</v>
      </c>
      <c r="Q44">
        <f t="shared" si="23"/>
        <v>0</v>
      </c>
    </row>
    <row r="45" spans="2:17" ht="12.75">
      <c r="B45" s="1"/>
      <c r="C45" s="146">
        <f>+C44</f>
        <v>0</v>
      </c>
      <c r="D45" s="113">
        <v>5</v>
      </c>
      <c r="E45" s="3">
        <f>+C45*B45</f>
        <v>0</v>
      </c>
      <c r="G45" s="3">
        <f t="shared" si="20"/>
        <v>0</v>
      </c>
      <c r="L45" s="3">
        <f t="shared" si="21"/>
        <v>0</v>
      </c>
      <c r="N45" s="3">
        <f t="shared" si="22"/>
        <v>0</v>
      </c>
      <c r="Q45">
        <f t="shared" si="23"/>
        <v>0</v>
      </c>
    </row>
    <row r="46" spans="2:17" ht="12.75">
      <c r="B46" s="1"/>
      <c r="C46" s="146">
        <f>+C45</f>
        <v>0</v>
      </c>
      <c r="D46" s="113">
        <v>6</v>
      </c>
      <c r="E46" s="3">
        <f>+C46*B46</f>
        <v>0</v>
      </c>
      <c r="G46" s="3">
        <f t="shared" si="20"/>
        <v>0</v>
      </c>
      <c r="L46" s="3">
        <f t="shared" si="21"/>
        <v>0</v>
      </c>
      <c r="N46" s="3">
        <f t="shared" si="22"/>
        <v>0</v>
      </c>
      <c r="Q46">
        <f t="shared" si="23"/>
        <v>0</v>
      </c>
    </row>
    <row r="47" spans="1:15" ht="13.5" thickBot="1">
      <c r="A47" s="113" t="s">
        <v>12</v>
      </c>
      <c r="B47" s="118">
        <f>+SUM(B41:B46)</f>
        <v>0</v>
      </c>
      <c r="C47" s="147"/>
      <c r="D47" s="116" t="s">
        <v>1</v>
      </c>
      <c r="E47" s="4">
        <f>SUM(E41:E46)</f>
        <v>0</v>
      </c>
      <c r="F47" s="4">
        <f>SUM(F41:F46)</f>
        <v>0</v>
      </c>
      <c r="G47" s="4">
        <f t="shared" si="20"/>
        <v>0</v>
      </c>
      <c r="H47" s="4">
        <f aca="true" t="shared" si="24" ref="H47:N47">SUM(H41:H46)</f>
        <v>0</v>
      </c>
      <c r="I47" s="4">
        <f t="shared" si="24"/>
        <v>0</v>
      </c>
      <c r="J47" s="4">
        <f t="shared" si="24"/>
        <v>0</v>
      </c>
      <c r="K47" s="4">
        <f t="shared" si="24"/>
        <v>0</v>
      </c>
      <c r="L47" s="4">
        <f t="shared" si="24"/>
        <v>0</v>
      </c>
      <c r="M47" s="4">
        <f t="shared" si="24"/>
        <v>0</v>
      </c>
      <c r="N47" s="4">
        <f t="shared" si="24"/>
        <v>0</v>
      </c>
      <c r="O47" t="s">
        <v>12</v>
      </c>
    </row>
    <row r="48" spans="2:3" ht="13.5" thickTop="1">
      <c r="B48" s="1"/>
      <c r="C48" s="146"/>
    </row>
    <row r="49" spans="1:15" s="12" customFormat="1" ht="12.75">
      <c r="A49" s="121" t="s">
        <v>32</v>
      </c>
      <c r="B49" s="117" t="s">
        <v>31</v>
      </c>
      <c r="C49" s="29"/>
      <c r="D49" s="115" t="s">
        <v>18</v>
      </c>
      <c r="E49" s="15" t="s">
        <v>2</v>
      </c>
      <c r="F49" s="15" t="s">
        <v>82</v>
      </c>
      <c r="G49" s="15" t="s">
        <v>1</v>
      </c>
      <c r="H49" s="15" t="s">
        <v>4</v>
      </c>
      <c r="I49" s="15" t="s">
        <v>3</v>
      </c>
      <c r="J49" s="15" t="s">
        <v>5</v>
      </c>
      <c r="K49" s="15" t="s">
        <v>5</v>
      </c>
      <c r="L49" s="29" t="s">
        <v>6</v>
      </c>
      <c r="M49" s="29" t="s">
        <v>65</v>
      </c>
      <c r="N49" s="15" t="s">
        <v>7</v>
      </c>
      <c r="O49" s="12" t="s">
        <v>32</v>
      </c>
    </row>
    <row r="50" spans="1:17" ht="12.75">
      <c r="A50" s="113" t="s">
        <v>13</v>
      </c>
      <c r="B50" s="1"/>
      <c r="C50" s="146">
        <f>+C46</f>
        <v>0</v>
      </c>
      <c r="D50" s="113">
        <v>1</v>
      </c>
      <c r="E50" s="3">
        <v>0</v>
      </c>
      <c r="G50" s="3">
        <f aca="true" t="shared" si="25" ref="G50:G56">+F50+E50</f>
        <v>0</v>
      </c>
      <c r="L50" s="3">
        <f aca="true" t="shared" si="26" ref="L50:L55">+H50+I50+K50+J50</f>
        <v>0</v>
      </c>
      <c r="N50" s="3">
        <f aca="true" t="shared" si="27" ref="N50:N55">+G50-L50-M50</f>
        <v>0</v>
      </c>
      <c r="O50" t="s">
        <v>13</v>
      </c>
      <c r="Q50">
        <f aca="true" t="shared" si="28" ref="Q50:Q55">IF(E50&gt;1,1,0)</f>
        <v>0</v>
      </c>
    </row>
    <row r="51" spans="2:17" ht="12.75">
      <c r="B51" s="1"/>
      <c r="C51" s="146">
        <f>+C50</f>
        <v>0</v>
      </c>
      <c r="D51" s="113">
        <v>2</v>
      </c>
      <c r="E51" s="3">
        <v>0</v>
      </c>
      <c r="G51" s="3">
        <f t="shared" si="25"/>
        <v>0</v>
      </c>
      <c r="L51" s="3">
        <f t="shared" si="26"/>
        <v>0</v>
      </c>
      <c r="N51" s="3">
        <f t="shared" si="27"/>
        <v>0</v>
      </c>
      <c r="Q51">
        <f t="shared" si="28"/>
        <v>0</v>
      </c>
    </row>
    <row r="52" spans="2:17" ht="12.75">
      <c r="B52" s="1"/>
      <c r="C52" s="146">
        <f>+C51</f>
        <v>0</v>
      </c>
      <c r="D52" s="113">
        <v>3</v>
      </c>
      <c r="E52" s="3">
        <f>+C52*B52</f>
        <v>0</v>
      </c>
      <c r="G52" s="3">
        <f t="shared" si="25"/>
        <v>0</v>
      </c>
      <c r="L52" s="3">
        <f t="shared" si="26"/>
        <v>0</v>
      </c>
      <c r="N52" s="3">
        <f t="shared" si="27"/>
        <v>0</v>
      </c>
      <c r="Q52">
        <f t="shared" si="28"/>
        <v>0</v>
      </c>
    </row>
    <row r="53" spans="2:17" ht="12.75">
      <c r="B53" s="1"/>
      <c r="C53" s="146">
        <f>+C52</f>
        <v>0</v>
      </c>
      <c r="D53" s="113">
        <v>4</v>
      </c>
      <c r="E53" s="3">
        <f>+C53*B53</f>
        <v>0</v>
      </c>
      <c r="G53" s="3">
        <f t="shared" si="25"/>
        <v>0</v>
      </c>
      <c r="L53" s="3">
        <f t="shared" si="26"/>
        <v>0</v>
      </c>
      <c r="N53" s="3">
        <f t="shared" si="27"/>
        <v>0</v>
      </c>
      <c r="Q53">
        <f t="shared" si="28"/>
        <v>0</v>
      </c>
    </row>
    <row r="54" spans="2:17" ht="12.75">
      <c r="B54" s="1"/>
      <c r="C54" s="146">
        <f>+C53</f>
        <v>0</v>
      </c>
      <c r="D54" s="113">
        <v>5</v>
      </c>
      <c r="E54" s="3">
        <f>+C54*B54</f>
        <v>0</v>
      </c>
      <c r="G54" s="3">
        <f t="shared" si="25"/>
        <v>0</v>
      </c>
      <c r="L54" s="3">
        <f t="shared" si="26"/>
        <v>0</v>
      </c>
      <c r="N54" s="3">
        <f t="shared" si="27"/>
        <v>0</v>
      </c>
      <c r="Q54">
        <f t="shared" si="28"/>
        <v>0</v>
      </c>
    </row>
    <row r="55" spans="2:17" ht="12.75">
      <c r="B55" s="1"/>
      <c r="C55" s="146">
        <f>+C54</f>
        <v>0</v>
      </c>
      <c r="D55" s="113">
        <v>6</v>
      </c>
      <c r="E55" s="3">
        <f>+C55*B55</f>
        <v>0</v>
      </c>
      <c r="G55" s="3">
        <f t="shared" si="25"/>
        <v>0</v>
      </c>
      <c r="L55" s="3">
        <f t="shared" si="26"/>
        <v>0</v>
      </c>
      <c r="N55" s="3">
        <f t="shared" si="27"/>
        <v>0</v>
      </c>
      <c r="Q55">
        <f t="shared" si="28"/>
        <v>0</v>
      </c>
    </row>
    <row r="56" spans="1:15" ht="13.5" thickBot="1">
      <c r="A56" s="113" t="s">
        <v>13</v>
      </c>
      <c r="B56" s="118">
        <f>+SUM(B50:B55)</f>
        <v>0</v>
      </c>
      <c r="C56" s="147"/>
      <c r="D56" s="116" t="s">
        <v>1</v>
      </c>
      <c r="E56" s="4">
        <f>SUM(E50:E55)</f>
        <v>0</v>
      </c>
      <c r="F56" s="4">
        <f>SUM(F50:F55)</f>
        <v>0</v>
      </c>
      <c r="G56" s="4">
        <f t="shared" si="25"/>
        <v>0</v>
      </c>
      <c r="H56" s="4">
        <f aca="true" t="shared" si="29" ref="H56:N56">SUM(H50:H55)</f>
        <v>0</v>
      </c>
      <c r="I56" s="4">
        <f t="shared" si="29"/>
        <v>0</v>
      </c>
      <c r="J56" s="4">
        <f t="shared" si="29"/>
        <v>0</v>
      </c>
      <c r="K56" s="4">
        <f t="shared" si="29"/>
        <v>0</v>
      </c>
      <c r="L56" s="4">
        <f t="shared" si="29"/>
        <v>0</v>
      </c>
      <c r="M56" s="4">
        <f t="shared" si="29"/>
        <v>0</v>
      </c>
      <c r="N56" s="4">
        <f t="shared" si="29"/>
        <v>0</v>
      </c>
      <c r="O56" t="s">
        <v>13</v>
      </c>
    </row>
    <row r="57" spans="2:3" ht="13.5" thickTop="1">
      <c r="B57" s="1"/>
      <c r="C57" s="146"/>
    </row>
    <row r="58" spans="1:15" s="12" customFormat="1" ht="12.75">
      <c r="A58" s="121" t="s">
        <v>32</v>
      </c>
      <c r="B58" s="117" t="s">
        <v>31</v>
      </c>
      <c r="C58" s="29"/>
      <c r="D58" s="115" t="s">
        <v>18</v>
      </c>
      <c r="E58" s="15" t="s">
        <v>2</v>
      </c>
      <c r="F58" s="15" t="s">
        <v>82</v>
      </c>
      <c r="G58" s="15" t="s">
        <v>1</v>
      </c>
      <c r="H58" s="15" t="s">
        <v>4</v>
      </c>
      <c r="I58" s="15" t="s">
        <v>3</v>
      </c>
      <c r="J58" s="15" t="s">
        <v>5</v>
      </c>
      <c r="K58" s="15" t="s">
        <v>5</v>
      </c>
      <c r="L58" s="29" t="s">
        <v>6</v>
      </c>
      <c r="M58" s="29" t="s">
        <v>65</v>
      </c>
      <c r="N58" s="15" t="s">
        <v>7</v>
      </c>
      <c r="O58" s="12" t="s">
        <v>32</v>
      </c>
    </row>
    <row r="59" spans="1:17" ht="12.75">
      <c r="A59" s="113" t="s">
        <v>24</v>
      </c>
      <c r="B59" s="1"/>
      <c r="C59" s="146">
        <f>+C55</f>
        <v>0</v>
      </c>
      <c r="D59" s="113">
        <v>1</v>
      </c>
      <c r="E59" s="3">
        <v>0</v>
      </c>
      <c r="G59" s="3">
        <f aca="true" t="shared" si="30" ref="G59:G65">+F59+E59</f>
        <v>0</v>
      </c>
      <c r="L59" s="3">
        <f aca="true" t="shared" si="31" ref="L59:L64">+H59+I59+K59+J59</f>
        <v>0</v>
      </c>
      <c r="N59" s="3">
        <f aca="true" t="shared" si="32" ref="N59:N64">+G59-L59-M59</f>
        <v>0</v>
      </c>
      <c r="O59" t="s">
        <v>24</v>
      </c>
      <c r="Q59">
        <f aca="true" t="shared" si="33" ref="Q59:Q64">IF(E59&gt;1,1,0)</f>
        <v>0</v>
      </c>
    </row>
    <row r="60" spans="2:17" ht="12.75">
      <c r="B60" s="1"/>
      <c r="C60" s="146">
        <f>+C59</f>
        <v>0</v>
      </c>
      <c r="D60" s="113">
        <v>2</v>
      </c>
      <c r="E60" s="3">
        <v>0</v>
      </c>
      <c r="G60" s="3">
        <f t="shared" si="30"/>
        <v>0</v>
      </c>
      <c r="L60" s="3">
        <f t="shared" si="31"/>
        <v>0</v>
      </c>
      <c r="N60" s="3">
        <f t="shared" si="32"/>
        <v>0</v>
      </c>
      <c r="Q60">
        <f t="shared" si="33"/>
        <v>0</v>
      </c>
    </row>
    <row r="61" spans="2:17" ht="12.75">
      <c r="B61" s="1"/>
      <c r="C61" s="146">
        <f>+C60</f>
        <v>0</v>
      </c>
      <c r="D61" s="113">
        <v>3</v>
      </c>
      <c r="E61" s="3">
        <f>+C61*B61</f>
        <v>0</v>
      </c>
      <c r="G61" s="3">
        <f t="shared" si="30"/>
        <v>0</v>
      </c>
      <c r="L61" s="3">
        <f t="shared" si="31"/>
        <v>0</v>
      </c>
      <c r="N61" s="3">
        <f t="shared" si="32"/>
        <v>0</v>
      </c>
      <c r="Q61">
        <f t="shared" si="33"/>
        <v>0</v>
      </c>
    </row>
    <row r="62" spans="2:17" ht="12.75">
      <c r="B62" s="1"/>
      <c r="C62" s="146">
        <f>+C61</f>
        <v>0</v>
      </c>
      <c r="D62" s="113">
        <v>4</v>
      </c>
      <c r="E62" s="3">
        <f>+C62*B62</f>
        <v>0</v>
      </c>
      <c r="G62" s="3">
        <f t="shared" si="30"/>
        <v>0</v>
      </c>
      <c r="L62" s="3">
        <f t="shared" si="31"/>
        <v>0</v>
      </c>
      <c r="N62" s="3">
        <f t="shared" si="32"/>
        <v>0</v>
      </c>
      <c r="Q62">
        <f t="shared" si="33"/>
        <v>0</v>
      </c>
    </row>
    <row r="63" spans="2:17" ht="12.75">
      <c r="B63" s="1"/>
      <c r="C63" s="146">
        <f>+C62</f>
        <v>0</v>
      </c>
      <c r="D63" s="113">
        <v>5</v>
      </c>
      <c r="E63" s="3">
        <f>+C63*B63</f>
        <v>0</v>
      </c>
      <c r="G63" s="3">
        <f t="shared" si="30"/>
        <v>0</v>
      </c>
      <c r="L63" s="3">
        <f t="shared" si="31"/>
        <v>0</v>
      </c>
      <c r="N63" s="3">
        <f t="shared" si="32"/>
        <v>0</v>
      </c>
      <c r="Q63">
        <f t="shared" si="33"/>
        <v>0</v>
      </c>
    </row>
    <row r="64" spans="2:17" ht="12.75">
      <c r="B64" s="1"/>
      <c r="C64" s="146">
        <f>+C63</f>
        <v>0</v>
      </c>
      <c r="D64" s="113">
        <v>6</v>
      </c>
      <c r="E64" s="3">
        <f>+C64*B64</f>
        <v>0</v>
      </c>
      <c r="G64" s="3">
        <f t="shared" si="30"/>
        <v>0</v>
      </c>
      <c r="L64" s="3">
        <f t="shared" si="31"/>
        <v>0</v>
      </c>
      <c r="N64" s="3">
        <f t="shared" si="32"/>
        <v>0</v>
      </c>
      <c r="Q64">
        <f t="shared" si="33"/>
        <v>0</v>
      </c>
    </row>
    <row r="65" spans="1:15" ht="13.5" thickBot="1">
      <c r="A65" s="113" t="s">
        <v>24</v>
      </c>
      <c r="B65" s="118">
        <f>+SUM(B59:B64)</f>
        <v>0</v>
      </c>
      <c r="C65" s="147"/>
      <c r="D65" s="116" t="s">
        <v>1</v>
      </c>
      <c r="E65" s="4">
        <f>SUM(E59:E64)</f>
        <v>0</v>
      </c>
      <c r="F65" s="4">
        <f>SUM(F59:F64)</f>
        <v>0</v>
      </c>
      <c r="G65" s="4">
        <f t="shared" si="30"/>
        <v>0</v>
      </c>
      <c r="H65" s="4">
        <f aca="true" t="shared" si="34" ref="H65:N65">SUM(H59:H64)</f>
        <v>0</v>
      </c>
      <c r="I65" s="4">
        <f t="shared" si="34"/>
        <v>0</v>
      </c>
      <c r="J65" s="4">
        <f t="shared" si="34"/>
        <v>0</v>
      </c>
      <c r="K65" s="4">
        <f t="shared" si="34"/>
        <v>0</v>
      </c>
      <c r="L65" s="4">
        <f t="shared" si="34"/>
        <v>0</v>
      </c>
      <c r="M65" s="4">
        <f t="shared" si="34"/>
        <v>0</v>
      </c>
      <c r="N65" s="4">
        <f t="shared" si="34"/>
        <v>0</v>
      </c>
      <c r="O65" t="s">
        <v>24</v>
      </c>
    </row>
    <row r="66" spans="2:3" ht="13.5" thickTop="1">
      <c r="B66" s="1"/>
      <c r="C66" s="146"/>
    </row>
    <row r="67" spans="1:15" s="12" customFormat="1" ht="12.75">
      <c r="A67" s="121" t="s">
        <v>32</v>
      </c>
      <c r="B67" s="117" t="s">
        <v>31</v>
      </c>
      <c r="C67" s="29"/>
      <c r="D67" s="115" t="s">
        <v>18</v>
      </c>
      <c r="E67" s="15" t="s">
        <v>2</v>
      </c>
      <c r="F67" s="15" t="s">
        <v>82</v>
      </c>
      <c r="G67" s="15" t="s">
        <v>1</v>
      </c>
      <c r="H67" s="15" t="s">
        <v>4</v>
      </c>
      <c r="I67" s="15" t="s">
        <v>3</v>
      </c>
      <c r="J67" s="15" t="s">
        <v>5</v>
      </c>
      <c r="K67" s="15" t="s">
        <v>5</v>
      </c>
      <c r="L67" s="29" t="s">
        <v>6</v>
      </c>
      <c r="M67" s="29" t="s">
        <v>65</v>
      </c>
      <c r="N67" s="15" t="s">
        <v>7</v>
      </c>
      <c r="O67" s="12" t="s">
        <v>32</v>
      </c>
    </row>
    <row r="68" spans="1:17" ht="12.75">
      <c r="A68" s="113" t="s">
        <v>14</v>
      </c>
      <c r="B68" s="1"/>
      <c r="C68" s="146">
        <f>+C64</f>
        <v>0</v>
      </c>
      <c r="D68" s="113">
        <v>1</v>
      </c>
      <c r="E68" s="3">
        <v>0</v>
      </c>
      <c r="G68" s="3">
        <f aca="true" t="shared" si="35" ref="G68:G74">+F68+E68</f>
        <v>0</v>
      </c>
      <c r="L68" s="3">
        <f aca="true" t="shared" si="36" ref="L68:L73">+H68+I68+K68+J68</f>
        <v>0</v>
      </c>
      <c r="N68" s="3">
        <f aca="true" t="shared" si="37" ref="N68:N73">+G68-L68-M68</f>
        <v>0</v>
      </c>
      <c r="O68" t="s">
        <v>14</v>
      </c>
      <c r="Q68">
        <f aca="true" t="shared" si="38" ref="Q68:Q73">IF(E68&gt;1,1,0)</f>
        <v>0</v>
      </c>
    </row>
    <row r="69" spans="2:17" ht="12.75">
      <c r="B69" s="1"/>
      <c r="C69" s="146">
        <f>+C68</f>
        <v>0</v>
      </c>
      <c r="D69" s="113">
        <v>2</v>
      </c>
      <c r="E69" s="3">
        <v>0</v>
      </c>
      <c r="G69" s="3">
        <f t="shared" si="35"/>
        <v>0</v>
      </c>
      <c r="L69" s="3">
        <f t="shared" si="36"/>
        <v>0</v>
      </c>
      <c r="N69" s="3">
        <f t="shared" si="37"/>
        <v>0</v>
      </c>
      <c r="Q69">
        <f t="shared" si="38"/>
        <v>0</v>
      </c>
    </row>
    <row r="70" spans="2:17" ht="12.75">
      <c r="B70" s="1"/>
      <c r="C70" s="146">
        <f>+C69</f>
        <v>0</v>
      </c>
      <c r="D70" s="113">
        <v>3</v>
      </c>
      <c r="E70" s="3">
        <f>+C70*B70</f>
        <v>0</v>
      </c>
      <c r="G70" s="3">
        <f t="shared" si="35"/>
        <v>0</v>
      </c>
      <c r="L70" s="3">
        <f t="shared" si="36"/>
        <v>0</v>
      </c>
      <c r="N70" s="3">
        <f t="shared" si="37"/>
        <v>0</v>
      </c>
      <c r="Q70">
        <f t="shared" si="38"/>
        <v>0</v>
      </c>
    </row>
    <row r="71" spans="2:17" ht="12.75">
      <c r="B71" s="1"/>
      <c r="C71" s="146">
        <f>+C70</f>
        <v>0</v>
      </c>
      <c r="D71" s="113">
        <v>4</v>
      </c>
      <c r="E71" s="3">
        <f>+C71*B71</f>
        <v>0</v>
      </c>
      <c r="G71" s="3">
        <f t="shared" si="35"/>
        <v>0</v>
      </c>
      <c r="L71" s="3">
        <f t="shared" si="36"/>
        <v>0</v>
      </c>
      <c r="N71" s="3">
        <f t="shared" si="37"/>
        <v>0</v>
      </c>
      <c r="Q71">
        <f t="shared" si="38"/>
        <v>0</v>
      </c>
    </row>
    <row r="72" spans="2:17" ht="12.75">
      <c r="B72" s="1"/>
      <c r="C72" s="146">
        <f>+C71</f>
        <v>0</v>
      </c>
      <c r="D72" s="113">
        <v>5</v>
      </c>
      <c r="E72" s="3">
        <f>+C72*B72</f>
        <v>0</v>
      </c>
      <c r="G72" s="3">
        <f t="shared" si="35"/>
        <v>0</v>
      </c>
      <c r="L72" s="3">
        <f t="shared" si="36"/>
        <v>0</v>
      </c>
      <c r="N72" s="3">
        <f t="shared" si="37"/>
        <v>0</v>
      </c>
      <c r="Q72">
        <f t="shared" si="38"/>
        <v>0</v>
      </c>
    </row>
    <row r="73" spans="2:17" ht="12.75">
      <c r="B73" s="1"/>
      <c r="C73" s="146">
        <f>+C72</f>
        <v>0</v>
      </c>
      <c r="D73" s="113">
        <v>6</v>
      </c>
      <c r="E73" s="3">
        <f>+C73*B73</f>
        <v>0</v>
      </c>
      <c r="G73" s="3">
        <f t="shared" si="35"/>
        <v>0</v>
      </c>
      <c r="L73" s="3">
        <f t="shared" si="36"/>
        <v>0</v>
      </c>
      <c r="N73" s="3">
        <f t="shared" si="37"/>
        <v>0</v>
      </c>
      <c r="Q73">
        <f t="shared" si="38"/>
        <v>0</v>
      </c>
    </row>
    <row r="74" spans="1:17" ht="13.5" thickBot="1">
      <c r="A74" s="113" t="s">
        <v>14</v>
      </c>
      <c r="B74" s="118">
        <f>+SUM(B68:B73)</f>
        <v>0</v>
      </c>
      <c r="C74" s="147"/>
      <c r="D74" s="116" t="s">
        <v>1</v>
      </c>
      <c r="E74" s="4">
        <f>SUM(E68:E73)</f>
        <v>0</v>
      </c>
      <c r="F74" s="4">
        <f>SUM(F68:F73)</f>
        <v>0</v>
      </c>
      <c r="G74" s="4">
        <f t="shared" si="35"/>
        <v>0</v>
      </c>
      <c r="H74" s="4">
        <f aca="true" t="shared" si="39" ref="H74:N74">SUM(H68:H73)</f>
        <v>0</v>
      </c>
      <c r="I74" s="4">
        <f t="shared" si="39"/>
        <v>0</v>
      </c>
      <c r="J74" s="4">
        <f t="shared" si="39"/>
        <v>0</v>
      </c>
      <c r="K74" s="4">
        <f t="shared" si="39"/>
        <v>0</v>
      </c>
      <c r="L74" s="4">
        <f t="shared" si="39"/>
        <v>0</v>
      </c>
      <c r="M74" s="4">
        <f t="shared" si="39"/>
        <v>0</v>
      </c>
      <c r="N74" s="4">
        <f t="shared" si="39"/>
        <v>0</v>
      </c>
      <c r="O74" t="s">
        <v>14</v>
      </c>
      <c r="Q74" s="30"/>
    </row>
    <row r="75" spans="2:3" ht="13.5" thickTop="1">
      <c r="B75" s="1"/>
      <c r="C75" s="146"/>
    </row>
    <row r="76" spans="1:15" s="12" customFormat="1" ht="12.75">
      <c r="A76" s="121" t="s">
        <v>32</v>
      </c>
      <c r="B76" s="117" t="s">
        <v>31</v>
      </c>
      <c r="C76" s="29"/>
      <c r="D76" s="115" t="s">
        <v>18</v>
      </c>
      <c r="E76" s="15" t="s">
        <v>2</v>
      </c>
      <c r="F76" s="15" t="s">
        <v>82</v>
      </c>
      <c r="G76" s="15" t="s">
        <v>1</v>
      </c>
      <c r="H76" s="15" t="s">
        <v>4</v>
      </c>
      <c r="I76" s="15" t="s">
        <v>3</v>
      </c>
      <c r="J76" s="15" t="s">
        <v>5</v>
      </c>
      <c r="K76" s="15" t="s">
        <v>5</v>
      </c>
      <c r="L76" s="29" t="s">
        <v>6</v>
      </c>
      <c r="M76" s="29" t="s">
        <v>65</v>
      </c>
      <c r="N76" s="15" t="s">
        <v>7</v>
      </c>
      <c r="O76" s="12" t="s">
        <v>32</v>
      </c>
    </row>
    <row r="77" spans="1:17" ht="12.75">
      <c r="A77" s="113" t="s">
        <v>25</v>
      </c>
      <c r="B77" s="1"/>
      <c r="C77" s="146">
        <f>+C73</f>
        <v>0</v>
      </c>
      <c r="D77" s="113">
        <v>1</v>
      </c>
      <c r="E77" s="3">
        <v>0</v>
      </c>
      <c r="G77" s="3">
        <f aca="true" t="shared" si="40" ref="G77:G83">+F77+E77</f>
        <v>0</v>
      </c>
      <c r="L77" s="3">
        <f aca="true" t="shared" si="41" ref="L77:L82">+H77+I77+K77+J77</f>
        <v>0</v>
      </c>
      <c r="N77" s="3">
        <f aca="true" t="shared" si="42" ref="N77:N82">+G77-L77-M77</f>
        <v>0</v>
      </c>
      <c r="O77" t="s">
        <v>25</v>
      </c>
      <c r="Q77">
        <f aca="true" t="shared" si="43" ref="Q77:Q82">IF(E77&gt;1,1,0)</f>
        <v>0</v>
      </c>
    </row>
    <row r="78" spans="2:17" ht="12.75">
      <c r="B78" s="1"/>
      <c r="C78" s="146">
        <f>+C77</f>
        <v>0</v>
      </c>
      <c r="D78" s="113">
        <v>2</v>
      </c>
      <c r="E78" s="3">
        <v>0</v>
      </c>
      <c r="G78" s="3">
        <f t="shared" si="40"/>
        <v>0</v>
      </c>
      <c r="L78" s="3">
        <f t="shared" si="41"/>
        <v>0</v>
      </c>
      <c r="N78" s="3">
        <f t="shared" si="42"/>
        <v>0</v>
      </c>
      <c r="Q78">
        <f t="shared" si="43"/>
        <v>0</v>
      </c>
    </row>
    <row r="79" spans="2:17" ht="12.75">
      <c r="B79" s="1"/>
      <c r="C79" s="146">
        <f>+C78</f>
        <v>0</v>
      </c>
      <c r="D79" s="113">
        <v>3</v>
      </c>
      <c r="E79" s="3">
        <f>+C79*B79</f>
        <v>0</v>
      </c>
      <c r="G79" s="3">
        <f t="shared" si="40"/>
        <v>0</v>
      </c>
      <c r="L79" s="3">
        <f t="shared" si="41"/>
        <v>0</v>
      </c>
      <c r="N79" s="3">
        <f t="shared" si="42"/>
        <v>0</v>
      </c>
      <c r="Q79">
        <f t="shared" si="43"/>
        <v>0</v>
      </c>
    </row>
    <row r="80" spans="2:17" ht="12.75">
      <c r="B80" s="1"/>
      <c r="C80" s="146">
        <f>+C79</f>
        <v>0</v>
      </c>
      <c r="D80" s="113">
        <v>4</v>
      </c>
      <c r="E80" s="3">
        <f>+C80*B80</f>
        <v>0</v>
      </c>
      <c r="G80" s="3">
        <f t="shared" si="40"/>
        <v>0</v>
      </c>
      <c r="L80" s="3">
        <f t="shared" si="41"/>
        <v>0</v>
      </c>
      <c r="N80" s="3">
        <f t="shared" si="42"/>
        <v>0</v>
      </c>
      <c r="Q80">
        <f t="shared" si="43"/>
        <v>0</v>
      </c>
    </row>
    <row r="81" spans="2:17" ht="12.75">
      <c r="B81" s="1"/>
      <c r="C81" s="146">
        <f>+C80</f>
        <v>0</v>
      </c>
      <c r="D81" s="113">
        <v>5</v>
      </c>
      <c r="E81" s="3">
        <f>+C81*B81</f>
        <v>0</v>
      </c>
      <c r="G81" s="3">
        <f t="shared" si="40"/>
        <v>0</v>
      </c>
      <c r="L81" s="3">
        <f t="shared" si="41"/>
        <v>0</v>
      </c>
      <c r="N81" s="3">
        <f t="shared" si="42"/>
        <v>0</v>
      </c>
      <c r="Q81">
        <f t="shared" si="43"/>
        <v>0</v>
      </c>
    </row>
    <row r="82" spans="2:17" ht="12.75">
      <c r="B82" s="1"/>
      <c r="C82" s="146">
        <f>+C81</f>
        <v>0</v>
      </c>
      <c r="D82" s="113">
        <v>6</v>
      </c>
      <c r="E82" s="3">
        <f>+C82*B82</f>
        <v>0</v>
      </c>
      <c r="G82" s="3">
        <f t="shared" si="40"/>
        <v>0</v>
      </c>
      <c r="L82" s="3">
        <f t="shared" si="41"/>
        <v>0</v>
      </c>
      <c r="N82" s="3">
        <f t="shared" si="42"/>
        <v>0</v>
      </c>
      <c r="Q82">
        <f t="shared" si="43"/>
        <v>0</v>
      </c>
    </row>
    <row r="83" spans="1:15" ht="13.5" thickBot="1">
      <c r="A83" s="113" t="s">
        <v>25</v>
      </c>
      <c r="B83" s="118">
        <f>+SUM(B77:B82)</f>
        <v>0</v>
      </c>
      <c r="C83" s="147"/>
      <c r="D83" s="116" t="s">
        <v>1</v>
      </c>
      <c r="E83" s="4">
        <f>SUM(E77:E82)</f>
        <v>0</v>
      </c>
      <c r="F83" s="4">
        <f>SUM(F77:F82)</f>
        <v>0</v>
      </c>
      <c r="G83" s="4">
        <f t="shared" si="40"/>
        <v>0</v>
      </c>
      <c r="H83" s="4">
        <f aca="true" t="shared" si="44" ref="H83:N83">SUM(H77:H82)</f>
        <v>0</v>
      </c>
      <c r="I83" s="4">
        <f t="shared" si="44"/>
        <v>0</v>
      </c>
      <c r="J83" s="4">
        <f t="shared" si="44"/>
        <v>0</v>
      </c>
      <c r="K83" s="4">
        <f t="shared" si="44"/>
        <v>0</v>
      </c>
      <c r="L83" s="4">
        <f t="shared" si="44"/>
        <v>0</v>
      </c>
      <c r="M83" s="4">
        <f t="shared" si="44"/>
        <v>0</v>
      </c>
      <c r="N83" s="4">
        <f t="shared" si="44"/>
        <v>0</v>
      </c>
      <c r="O83" t="s">
        <v>25</v>
      </c>
    </row>
    <row r="84" spans="2:3" ht="13.5" thickTop="1">
      <c r="B84" s="1"/>
      <c r="C84" s="146"/>
    </row>
    <row r="85" spans="1:15" s="12" customFormat="1" ht="12.75">
      <c r="A85" s="121" t="s">
        <v>32</v>
      </c>
      <c r="B85" s="117" t="s">
        <v>31</v>
      </c>
      <c r="C85" s="29"/>
      <c r="D85" s="115" t="s">
        <v>18</v>
      </c>
      <c r="E85" s="15" t="s">
        <v>2</v>
      </c>
      <c r="F85" s="15" t="s">
        <v>82</v>
      </c>
      <c r="G85" s="15" t="s">
        <v>1</v>
      </c>
      <c r="H85" s="15" t="s">
        <v>4</v>
      </c>
      <c r="I85" s="15" t="s">
        <v>3</v>
      </c>
      <c r="J85" s="15" t="s">
        <v>5</v>
      </c>
      <c r="K85" s="15" t="s">
        <v>5</v>
      </c>
      <c r="L85" s="29" t="s">
        <v>6</v>
      </c>
      <c r="M85" s="29" t="s">
        <v>65</v>
      </c>
      <c r="N85" s="15" t="s">
        <v>7</v>
      </c>
      <c r="O85" s="12" t="s">
        <v>32</v>
      </c>
    </row>
    <row r="86" spans="1:17" ht="12.75">
      <c r="A86" s="113" t="s">
        <v>15</v>
      </c>
      <c r="B86" s="1"/>
      <c r="C86" s="146">
        <f>+C82</f>
        <v>0</v>
      </c>
      <c r="D86" s="113">
        <v>1</v>
      </c>
      <c r="E86" s="3">
        <v>0</v>
      </c>
      <c r="G86" s="3">
        <f aca="true" t="shared" si="45" ref="G86:G92">+F86+E86</f>
        <v>0</v>
      </c>
      <c r="L86" s="3">
        <f aca="true" t="shared" si="46" ref="L86:L91">+H86+I86+K86+J86</f>
        <v>0</v>
      </c>
      <c r="N86" s="3">
        <f aca="true" t="shared" si="47" ref="N86:N91">+G86-L86-M86</f>
        <v>0</v>
      </c>
      <c r="O86" t="s">
        <v>15</v>
      </c>
      <c r="Q86">
        <f aca="true" t="shared" si="48" ref="Q86:Q91">IF(E86&gt;1,1,0)</f>
        <v>0</v>
      </c>
    </row>
    <row r="87" spans="2:17" ht="12.75">
      <c r="B87" s="1"/>
      <c r="C87" s="146">
        <f>+C86</f>
        <v>0</v>
      </c>
      <c r="D87" s="113">
        <v>2</v>
      </c>
      <c r="E87" s="3">
        <v>0</v>
      </c>
      <c r="G87" s="3">
        <f t="shared" si="45"/>
        <v>0</v>
      </c>
      <c r="L87" s="3">
        <f t="shared" si="46"/>
        <v>0</v>
      </c>
      <c r="N87" s="3">
        <f t="shared" si="47"/>
        <v>0</v>
      </c>
      <c r="Q87">
        <f t="shared" si="48"/>
        <v>0</v>
      </c>
    </row>
    <row r="88" spans="2:17" ht="12.75">
      <c r="B88" s="1"/>
      <c r="C88" s="146">
        <f>+C87</f>
        <v>0</v>
      </c>
      <c r="D88" s="113">
        <v>3</v>
      </c>
      <c r="E88" s="3">
        <f>+C88*B88</f>
        <v>0</v>
      </c>
      <c r="G88" s="3">
        <f t="shared" si="45"/>
        <v>0</v>
      </c>
      <c r="L88" s="3">
        <f t="shared" si="46"/>
        <v>0</v>
      </c>
      <c r="N88" s="3">
        <f t="shared" si="47"/>
        <v>0</v>
      </c>
      <c r="Q88">
        <f t="shared" si="48"/>
        <v>0</v>
      </c>
    </row>
    <row r="89" spans="2:17" ht="12.75">
      <c r="B89" s="1"/>
      <c r="C89" s="146">
        <f>+C88</f>
        <v>0</v>
      </c>
      <c r="D89" s="113">
        <v>4</v>
      </c>
      <c r="E89" s="3">
        <f>+C89*B89</f>
        <v>0</v>
      </c>
      <c r="G89" s="3">
        <f t="shared" si="45"/>
        <v>0</v>
      </c>
      <c r="L89" s="3">
        <f t="shared" si="46"/>
        <v>0</v>
      </c>
      <c r="N89" s="3">
        <f t="shared" si="47"/>
        <v>0</v>
      </c>
      <c r="Q89">
        <f t="shared" si="48"/>
        <v>0</v>
      </c>
    </row>
    <row r="90" spans="2:17" ht="12.75">
      <c r="B90" s="1"/>
      <c r="C90" s="146">
        <f>+C89</f>
        <v>0</v>
      </c>
      <c r="D90" s="113">
        <v>5</v>
      </c>
      <c r="E90" s="3">
        <f>+C90*B90</f>
        <v>0</v>
      </c>
      <c r="G90" s="3">
        <f t="shared" si="45"/>
        <v>0</v>
      </c>
      <c r="L90" s="3">
        <f t="shared" si="46"/>
        <v>0</v>
      </c>
      <c r="N90" s="3">
        <f t="shared" si="47"/>
        <v>0</v>
      </c>
      <c r="Q90">
        <f t="shared" si="48"/>
        <v>0</v>
      </c>
    </row>
    <row r="91" spans="2:17" ht="12.75">
      <c r="B91" s="1"/>
      <c r="C91" s="146">
        <f>+C90</f>
        <v>0</v>
      </c>
      <c r="D91" s="113">
        <v>6</v>
      </c>
      <c r="E91" s="3">
        <f>+C91*B91</f>
        <v>0</v>
      </c>
      <c r="G91" s="3">
        <f t="shared" si="45"/>
        <v>0</v>
      </c>
      <c r="L91" s="3">
        <f t="shared" si="46"/>
        <v>0</v>
      </c>
      <c r="N91" s="3">
        <f t="shared" si="47"/>
        <v>0</v>
      </c>
      <c r="Q91">
        <f t="shared" si="48"/>
        <v>0</v>
      </c>
    </row>
    <row r="92" spans="1:15" ht="13.5" thickBot="1">
      <c r="A92" s="113" t="s">
        <v>15</v>
      </c>
      <c r="B92" s="118">
        <f>+SUM(B86:B91)</f>
        <v>0</v>
      </c>
      <c r="C92" s="147"/>
      <c r="D92" s="116" t="s">
        <v>1</v>
      </c>
      <c r="E92" s="4">
        <f>SUM(E86:E91)</f>
        <v>0</v>
      </c>
      <c r="F92" s="4">
        <f>SUM(F86:F91)</f>
        <v>0</v>
      </c>
      <c r="G92" s="4">
        <f t="shared" si="45"/>
        <v>0</v>
      </c>
      <c r="H92" s="4">
        <f aca="true" t="shared" si="49" ref="H92:N92">SUM(H86:H91)</f>
        <v>0</v>
      </c>
      <c r="I92" s="4">
        <f t="shared" si="49"/>
        <v>0</v>
      </c>
      <c r="J92" s="4">
        <f t="shared" si="49"/>
        <v>0</v>
      </c>
      <c r="K92" s="4">
        <f t="shared" si="49"/>
        <v>0</v>
      </c>
      <c r="L92" s="4">
        <f t="shared" si="49"/>
        <v>0</v>
      </c>
      <c r="M92" s="4">
        <f t="shared" si="49"/>
        <v>0</v>
      </c>
      <c r="N92" s="4">
        <f t="shared" si="49"/>
        <v>0</v>
      </c>
      <c r="O92" t="s">
        <v>15</v>
      </c>
    </row>
    <row r="93" spans="2:3" ht="13.5" thickTop="1">
      <c r="B93" s="1"/>
      <c r="C93" s="146"/>
    </row>
    <row r="94" spans="1:15" s="12" customFormat="1" ht="12.75">
      <c r="A94" s="121" t="s">
        <v>32</v>
      </c>
      <c r="B94" s="117" t="s">
        <v>31</v>
      </c>
      <c r="C94" s="29"/>
      <c r="D94" s="115" t="s">
        <v>18</v>
      </c>
      <c r="E94" s="15" t="s">
        <v>2</v>
      </c>
      <c r="F94" s="15" t="s">
        <v>82</v>
      </c>
      <c r="G94" s="15" t="s">
        <v>1</v>
      </c>
      <c r="H94" s="15" t="s">
        <v>4</v>
      </c>
      <c r="I94" s="15" t="s">
        <v>3</v>
      </c>
      <c r="J94" s="15" t="s">
        <v>5</v>
      </c>
      <c r="K94" s="15" t="s">
        <v>5</v>
      </c>
      <c r="L94" s="29" t="s">
        <v>6</v>
      </c>
      <c r="M94" s="29" t="s">
        <v>65</v>
      </c>
      <c r="N94" s="15" t="s">
        <v>7</v>
      </c>
      <c r="O94" s="12" t="s">
        <v>32</v>
      </c>
    </row>
    <row r="95" spans="1:17" ht="12.75">
      <c r="A95" s="113" t="s">
        <v>16</v>
      </c>
      <c r="B95" s="1"/>
      <c r="C95" s="146">
        <f>+C91</f>
        <v>0</v>
      </c>
      <c r="D95" s="113">
        <v>1</v>
      </c>
      <c r="E95" s="3">
        <v>0</v>
      </c>
      <c r="G95" s="3">
        <f aca="true" t="shared" si="50" ref="G95:G101">+F95+E95</f>
        <v>0</v>
      </c>
      <c r="L95" s="3">
        <f aca="true" t="shared" si="51" ref="L95:L100">+H95+I95+K95+J95</f>
        <v>0</v>
      </c>
      <c r="N95" s="3">
        <f aca="true" t="shared" si="52" ref="N95:N100">+G95-L95-M95</f>
        <v>0</v>
      </c>
      <c r="O95" t="s">
        <v>16</v>
      </c>
      <c r="Q95">
        <f aca="true" t="shared" si="53" ref="Q95:Q100">IF(E95&gt;1,1,0)</f>
        <v>0</v>
      </c>
    </row>
    <row r="96" spans="2:17" ht="12.75">
      <c r="B96" s="1"/>
      <c r="C96" s="146">
        <f>+C95</f>
        <v>0</v>
      </c>
      <c r="D96" s="113">
        <v>2</v>
      </c>
      <c r="E96" s="3">
        <v>0</v>
      </c>
      <c r="G96" s="3">
        <f t="shared" si="50"/>
        <v>0</v>
      </c>
      <c r="L96" s="3">
        <f t="shared" si="51"/>
        <v>0</v>
      </c>
      <c r="N96" s="3">
        <f t="shared" si="52"/>
        <v>0</v>
      </c>
      <c r="Q96">
        <f t="shared" si="53"/>
        <v>0</v>
      </c>
    </row>
    <row r="97" spans="2:17" ht="12.75">
      <c r="B97" s="1"/>
      <c r="C97" s="146">
        <f>+C96</f>
        <v>0</v>
      </c>
      <c r="D97" s="113">
        <v>3</v>
      </c>
      <c r="E97" s="3">
        <f>+C97*B97</f>
        <v>0</v>
      </c>
      <c r="G97" s="3">
        <f t="shared" si="50"/>
        <v>0</v>
      </c>
      <c r="L97" s="3">
        <f t="shared" si="51"/>
        <v>0</v>
      </c>
      <c r="N97" s="3">
        <f t="shared" si="52"/>
        <v>0</v>
      </c>
      <c r="Q97">
        <f t="shared" si="53"/>
        <v>0</v>
      </c>
    </row>
    <row r="98" spans="2:17" ht="12.75">
      <c r="B98" s="1"/>
      <c r="C98" s="146">
        <f>+C97</f>
        <v>0</v>
      </c>
      <c r="D98" s="113">
        <v>4</v>
      </c>
      <c r="E98" s="3">
        <f>+C98*B98</f>
        <v>0</v>
      </c>
      <c r="G98" s="3">
        <f t="shared" si="50"/>
        <v>0</v>
      </c>
      <c r="L98" s="3">
        <f t="shared" si="51"/>
        <v>0</v>
      </c>
      <c r="N98" s="3">
        <f t="shared" si="52"/>
        <v>0</v>
      </c>
      <c r="Q98">
        <f t="shared" si="53"/>
        <v>0</v>
      </c>
    </row>
    <row r="99" spans="2:17" ht="12.75">
      <c r="B99" s="1"/>
      <c r="C99" s="146">
        <f>+C98</f>
        <v>0</v>
      </c>
      <c r="D99" s="113">
        <v>5</v>
      </c>
      <c r="E99" s="3">
        <f>+C99*B99</f>
        <v>0</v>
      </c>
      <c r="G99" s="3">
        <f t="shared" si="50"/>
        <v>0</v>
      </c>
      <c r="L99" s="3">
        <f t="shared" si="51"/>
        <v>0</v>
      </c>
      <c r="N99" s="3">
        <f t="shared" si="52"/>
        <v>0</v>
      </c>
      <c r="Q99">
        <f t="shared" si="53"/>
        <v>0</v>
      </c>
    </row>
    <row r="100" spans="2:17" ht="12.75">
      <c r="B100" s="1"/>
      <c r="C100" s="146">
        <f>+C99</f>
        <v>0</v>
      </c>
      <c r="D100" s="113">
        <v>6</v>
      </c>
      <c r="E100" s="3">
        <f>+C100*B100</f>
        <v>0</v>
      </c>
      <c r="G100" s="3">
        <f t="shared" si="50"/>
        <v>0</v>
      </c>
      <c r="L100" s="3">
        <f t="shared" si="51"/>
        <v>0</v>
      </c>
      <c r="N100" s="3">
        <f t="shared" si="52"/>
        <v>0</v>
      </c>
      <c r="Q100">
        <f t="shared" si="53"/>
        <v>0</v>
      </c>
    </row>
    <row r="101" spans="1:15" ht="13.5" thickBot="1">
      <c r="A101" s="113" t="s">
        <v>16</v>
      </c>
      <c r="B101" s="118">
        <f>+SUM(B95:B100)</f>
        <v>0</v>
      </c>
      <c r="C101" s="147"/>
      <c r="D101" s="116" t="s">
        <v>1</v>
      </c>
      <c r="E101" s="4">
        <f>SUM(E95:E100)</f>
        <v>0</v>
      </c>
      <c r="F101" s="4">
        <f>SUM(F95:F100)</f>
        <v>0</v>
      </c>
      <c r="G101" s="4">
        <f t="shared" si="50"/>
        <v>0</v>
      </c>
      <c r="H101" s="4">
        <f aca="true" t="shared" si="54" ref="H101:N101">SUM(H95:H100)</f>
        <v>0</v>
      </c>
      <c r="I101" s="4">
        <f t="shared" si="54"/>
        <v>0</v>
      </c>
      <c r="J101" s="4">
        <f t="shared" si="54"/>
        <v>0</v>
      </c>
      <c r="K101" s="4">
        <f t="shared" si="54"/>
        <v>0</v>
      </c>
      <c r="L101" s="4">
        <f t="shared" si="54"/>
        <v>0</v>
      </c>
      <c r="M101" s="4">
        <f t="shared" si="54"/>
        <v>0</v>
      </c>
      <c r="N101" s="4">
        <f t="shared" si="54"/>
        <v>0</v>
      </c>
      <c r="O101" t="s">
        <v>16</v>
      </c>
    </row>
    <row r="102" spans="2:3" ht="13.5" thickTop="1">
      <c r="B102" s="1"/>
      <c r="C102" s="146"/>
    </row>
    <row r="103" spans="1:15" s="12" customFormat="1" ht="12.75">
      <c r="A103" s="121" t="s">
        <v>32</v>
      </c>
      <c r="B103" s="117" t="s">
        <v>31</v>
      </c>
      <c r="C103" s="29"/>
      <c r="D103" s="115" t="s">
        <v>18</v>
      </c>
      <c r="E103" s="15" t="s">
        <v>2</v>
      </c>
      <c r="F103" s="15" t="s">
        <v>82</v>
      </c>
      <c r="G103" s="15" t="s">
        <v>1</v>
      </c>
      <c r="H103" s="15" t="s">
        <v>4</v>
      </c>
      <c r="I103" s="15" t="s">
        <v>3</v>
      </c>
      <c r="J103" s="15" t="s">
        <v>5</v>
      </c>
      <c r="K103" s="15" t="s">
        <v>5</v>
      </c>
      <c r="L103" s="29" t="s">
        <v>6</v>
      </c>
      <c r="M103" s="29" t="s">
        <v>65</v>
      </c>
      <c r="N103" s="15" t="s">
        <v>7</v>
      </c>
      <c r="O103" s="12" t="s">
        <v>32</v>
      </c>
    </row>
    <row r="104" spans="1:17" ht="12.75">
      <c r="A104" s="113" t="s">
        <v>17</v>
      </c>
      <c r="B104" s="1"/>
      <c r="C104" s="146">
        <f>+C100</f>
        <v>0</v>
      </c>
      <c r="D104" s="113">
        <v>1</v>
      </c>
      <c r="E104" s="3">
        <v>0</v>
      </c>
      <c r="G104" s="3">
        <f aca="true" t="shared" si="55" ref="G104:G110">+F104+E104</f>
        <v>0</v>
      </c>
      <c r="L104" s="3">
        <f aca="true" t="shared" si="56" ref="L104:L109">+H104+I104+K104+J104</f>
        <v>0</v>
      </c>
      <c r="N104" s="3">
        <f aca="true" t="shared" si="57" ref="N104:N109">+G104-L104-M104</f>
        <v>0</v>
      </c>
      <c r="O104" t="s">
        <v>17</v>
      </c>
      <c r="Q104">
        <f aca="true" t="shared" si="58" ref="Q104:Q109">IF(E104&gt;1,1,0)</f>
        <v>0</v>
      </c>
    </row>
    <row r="105" spans="2:17" ht="12.75">
      <c r="B105" s="1"/>
      <c r="C105" s="146">
        <f>+C104</f>
        <v>0</v>
      </c>
      <c r="D105" s="113">
        <v>2</v>
      </c>
      <c r="E105" s="3">
        <v>0</v>
      </c>
      <c r="G105" s="3">
        <f t="shared" si="55"/>
        <v>0</v>
      </c>
      <c r="L105" s="3">
        <f t="shared" si="56"/>
        <v>0</v>
      </c>
      <c r="N105" s="3">
        <f t="shared" si="57"/>
        <v>0</v>
      </c>
      <c r="Q105">
        <f t="shared" si="58"/>
        <v>0</v>
      </c>
    </row>
    <row r="106" spans="2:17" ht="12.75">
      <c r="B106" s="1"/>
      <c r="C106" s="146">
        <f>+C105</f>
        <v>0</v>
      </c>
      <c r="D106" s="113">
        <v>3</v>
      </c>
      <c r="E106" s="3">
        <f>+C106*B106</f>
        <v>0</v>
      </c>
      <c r="G106" s="3">
        <f t="shared" si="55"/>
        <v>0</v>
      </c>
      <c r="L106" s="3">
        <f t="shared" si="56"/>
        <v>0</v>
      </c>
      <c r="N106" s="3">
        <f t="shared" si="57"/>
        <v>0</v>
      </c>
      <c r="Q106">
        <f t="shared" si="58"/>
        <v>0</v>
      </c>
    </row>
    <row r="107" spans="2:17" ht="12.75">
      <c r="B107" s="1"/>
      <c r="C107" s="146">
        <f>+C106</f>
        <v>0</v>
      </c>
      <c r="D107" s="113">
        <v>4</v>
      </c>
      <c r="E107" s="3">
        <f>+C107*B107</f>
        <v>0</v>
      </c>
      <c r="G107" s="3">
        <f t="shared" si="55"/>
        <v>0</v>
      </c>
      <c r="L107" s="3">
        <f t="shared" si="56"/>
        <v>0</v>
      </c>
      <c r="N107" s="3">
        <f t="shared" si="57"/>
        <v>0</v>
      </c>
      <c r="Q107">
        <f t="shared" si="58"/>
        <v>0</v>
      </c>
    </row>
    <row r="108" spans="2:17" ht="12.75">
      <c r="B108" s="1"/>
      <c r="C108" s="146">
        <f>+C107</f>
        <v>0</v>
      </c>
      <c r="D108" s="113">
        <v>5</v>
      </c>
      <c r="E108" s="3">
        <f>+C108*B108</f>
        <v>0</v>
      </c>
      <c r="G108" s="3">
        <f t="shared" si="55"/>
        <v>0</v>
      </c>
      <c r="L108" s="3">
        <f t="shared" si="56"/>
        <v>0</v>
      </c>
      <c r="N108" s="3">
        <f t="shared" si="57"/>
        <v>0</v>
      </c>
      <c r="Q108">
        <f t="shared" si="58"/>
        <v>0</v>
      </c>
    </row>
    <row r="109" spans="2:17" ht="12.75">
      <c r="B109" s="1"/>
      <c r="C109" s="146">
        <f>+C108</f>
        <v>0</v>
      </c>
      <c r="D109" s="113">
        <v>6</v>
      </c>
      <c r="E109" s="3">
        <f>+C109*B109</f>
        <v>0</v>
      </c>
      <c r="G109" s="3">
        <f t="shared" si="55"/>
        <v>0</v>
      </c>
      <c r="L109" s="3">
        <f t="shared" si="56"/>
        <v>0</v>
      </c>
      <c r="N109" s="3">
        <f t="shared" si="57"/>
        <v>0</v>
      </c>
      <c r="Q109">
        <f t="shared" si="58"/>
        <v>0</v>
      </c>
    </row>
    <row r="110" spans="1:15" ht="13.5" thickBot="1">
      <c r="A110" s="113" t="s">
        <v>17</v>
      </c>
      <c r="B110" s="118">
        <f>+SUM(B104:B109)</f>
        <v>0</v>
      </c>
      <c r="C110" s="147"/>
      <c r="D110" s="116" t="s">
        <v>1</v>
      </c>
      <c r="E110" s="4">
        <f>SUM(E104:E109)</f>
        <v>0</v>
      </c>
      <c r="F110" s="4">
        <f>SUM(F104:F109)</f>
        <v>0</v>
      </c>
      <c r="G110" s="4">
        <f t="shared" si="55"/>
        <v>0</v>
      </c>
      <c r="H110" s="4">
        <f aca="true" t="shared" si="59" ref="H110:N110">SUM(H104:H109)</f>
        <v>0</v>
      </c>
      <c r="I110" s="4">
        <f t="shared" si="59"/>
        <v>0</v>
      </c>
      <c r="J110" s="4">
        <f t="shared" si="59"/>
        <v>0</v>
      </c>
      <c r="K110" s="4">
        <f t="shared" si="59"/>
        <v>0</v>
      </c>
      <c r="L110" s="4">
        <f t="shared" si="59"/>
        <v>0</v>
      </c>
      <c r="M110" s="4">
        <f t="shared" si="59"/>
        <v>0</v>
      </c>
      <c r="N110" s="4">
        <f t="shared" si="59"/>
        <v>0</v>
      </c>
      <c r="O110" t="s">
        <v>17</v>
      </c>
    </row>
    <row r="111" spans="2:14" ht="13.5" thickTop="1">
      <c r="B111" s="119"/>
      <c r="C111" s="119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2:17" ht="13.5" thickBot="1">
      <c r="B112" s="120">
        <f>+B110+B101+B92+B83+B74+B65+B56+B47+B38+B29+B20+B11</f>
        <v>0</v>
      </c>
      <c r="C112" s="145"/>
      <c r="D112" s="116" t="s">
        <v>1</v>
      </c>
      <c r="E112" s="10">
        <f aca="true" t="shared" si="60" ref="E112:N112">+E110+E101+E92+E83+E74+E65+E56+E47+E38+E29+E20+E11</f>
        <v>0</v>
      </c>
      <c r="F112" s="10">
        <f t="shared" si="60"/>
        <v>0</v>
      </c>
      <c r="G112" s="10">
        <f t="shared" si="60"/>
        <v>0</v>
      </c>
      <c r="H112" s="10">
        <f t="shared" si="60"/>
        <v>0</v>
      </c>
      <c r="I112" s="10">
        <f t="shared" si="60"/>
        <v>0</v>
      </c>
      <c r="J112" s="10">
        <f t="shared" si="60"/>
        <v>0</v>
      </c>
      <c r="K112" s="10">
        <f t="shared" si="60"/>
        <v>0</v>
      </c>
      <c r="L112" s="10">
        <f t="shared" si="60"/>
        <v>0</v>
      </c>
      <c r="M112" s="10">
        <f t="shared" si="60"/>
        <v>0</v>
      </c>
      <c r="N112" s="10">
        <f t="shared" si="60"/>
        <v>0</v>
      </c>
      <c r="Q112" s="2">
        <f>SUM(Q4:Q110)</f>
        <v>0</v>
      </c>
    </row>
    <row r="113" spans="1:17" ht="13.5" thickTop="1">
      <c r="A113" s="113" t="s">
        <v>66</v>
      </c>
      <c r="B113" s="7"/>
      <c r="C113" s="7"/>
      <c r="E113" s="96">
        <f>+E112</f>
        <v>0</v>
      </c>
      <c r="F113" s="96">
        <f>+F112</f>
        <v>0</v>
      </c>
      <c r="G113" s="96">
        <f>+F113+E113</f>
        <v>0</v>
      </c>
      <c r="H113" s="96">
        <f>+H112</f>
        <v>0</v>
      </c>
      <c r="I113" s="96">
        <f>+I112</f>
        <v>0</v>
      </c>
      <c r="J113" s="96"/>
      <c r="K113" s="96">
        <f>+K112+J112</f>
        <v>0</v>
      </c>
      <c r="L113" s="96">
        <f>+L112</f>
        <v>0</v>
      </c>
      <c r="M113" s="96">
        <f>+M112</f>
        <v>0</v>
      </c>
      <c r="N113" s="96">
        <f>+G113-H113-I113-K113-M113</f>
        <v>0</v>
      </c>
      <c r="Q113" t="s">
        <v>1</v>
      </c>
    </row>
    <row r="114" spans="2:14" ht="12.75">
      <c r="B114" s="7"/>
      <c r="C114" s="7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2:14" ht="12.75">
      <c r="B115" s="7" t="s">
        <v>29</v>
      </c>
      <c r="C115" s="7"/>
      <c r="E115" s="8" t="s">
        <v>29</v>
      </c>
      <c r="F115" s="8"/>
      <c r="G115" s="8"/>
      <c r="H115" s="8"/>
      <c r="I115" s="9" t="s">
        <v>29</v>
      </c>
      <c r="J115" s="8"/>
      <c r="K115" s="8"/>
      <c r="L115" s="8"/>
      <c r="M115" s="8"/>
      <c r="N115" s="8"/>
    </row>
    <row r="116" spans="2:14" ht="12.75">
      <c r="B116" s="7" t="s">
        <v>19</v>
      </c>
      <c r="C116" s="7"/>
      <c r="E116" s="8" t="s">
        <v>57</v>
      </c>
      <c r="F116" s="8"/>
      <c r="G116" s="8"/>
      <c r="H116" s="8"/>
      <c r="I116" s="18"/>
      <c r="J116" s="18"/>
      <c r="K116" s="18"/>
      <c r="L116" s="8"/>
      <c r="M116" s="8"/>
      <c r="N116" s="8"/>
    </row>
    <row r="117" spans="2:14" ht="12.75">
      <c r="B117" s="7"/>
      <c r="C117" s="7"/>
      <c r="E117" s="8" t="s">
        <v>59</v>
      </c>
      <c r="F117" s="8"/>
      <c r="G117" s="8"/>
      <c r="H117" s="8"/>
      <c r="I117" s="18"/>
      <c r="J117" s="18"/>
      <c r="K117" s="18"/>
      <c r="L117" s="8"/>
      <c r="M117" s="8"/>
      <c r="N117" s="8"/>
    </row>
    <row r="118" spans="2:14" ht="12.75">
      <c r="B118" s="7"/>
      <c r="C118" s="7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2:14" ht="12.75">
      <c r="B119" s="7" t="s">
        <v>29</v>
      </c>
      <c r="C119" s="7"/>
      <c r="E119" s="8" t="s">
        <v>58</v>
      </c>
      <c r="F119" s="8"/>
      <c r="G119" s="8"/>
      <c r="H119" s="8"/>
      <c r="I119" s="18"/>
      <c r="J119" s="18"/>
      <c r="K119" s="18"/>
      <c r="L119" s="8"/>
      <c r="M119" s="8"/>
      <c r="N119" s="8"/>
    </row>
    <row r="120" spans="2:14" ht="12.75">
      <c r="B120" s="7"/>
      <c r="C120" s="7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2:14" ht="12.75">
      <c r="B121" s="7" t="s">
        <v>53</v>
      </c>
      <c r="C121" s="7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2:14" ht="12.75">
      <c r="B122" s="7"/>
      <c r="C122" s="7"/>
      <c r="E122" s="8"/>
      <c r="F122" s="8"/>
      <c r="G122" s="8"/>
      <c r="H122" s="8"/>
      <c r="I122" s="18"/>
      <c r="J122" s="18"/>
      <c r="K122" s="18"/>
      <c r="L122" s="18"/>
      <c r="M122" s="18"/>
      <c r="N122" s="8"/>
    </row>
    <row r="123" spans="2:14" ht="12.75">
      <c r="B123" s="7"/>
      <c r="C123" s="7"/>
      <c r="E123" s="8"/>
      <c r="F123" s="8"/>
      <c r="G123" s="8"/>
      <c r="H123" s="8"/>
      <c r="I123" s="18"/>
      <c r="J123" s="18"/>
      <c r="K123" s="18"/>
      <c r="L123" s="18"/>
      <c r="M123" s="18"/>
      <c r="N123" s="8"/>
    </row>
    <row r="124" spans="2:14" ht="12.75">
      <c r="B124" s="7"/>
      <c r="C124" s="7"/>
      <c r="E124" s="8"/>
      <c r="F124" s="8"/>
      <c r="G124" s="8"/>
      <c r="H124" s="8"/>
      <c r="I124" s="18"/>
      <c r="J124" s="18"/>
      <c r="K124" s="18"/>
      <c r="L124" s="18"/>
      <c r="M124" s="18"/>
      <c r="N124" s="8"/>
    </row>
    <row r="125" spans="2:14" ht="12.75">
      <c r="B125" s="7"/>
      <c r="C125" s="7"/>
      <c r="H125" s="8"/>
      <c r="I125" s="18"/>
      <c r="J125" s="18"/>
      <c r="K125" s="18"/>
      <c r="L125" s="18"/>
      <c r="M125" s="18"/>
      <c r="N125" s="8"/>
    </row>
    <row r="126" spans="2:14" ht="12.75">
      <c r="B126" s="7"/>
      <c r="C126" s="7"/>
      <c r="H126" s="8"/>
      <c r="I126" s="18"/>
      <c r="J126" s="18"/>
      <c r="K126" s="18"/>
      <c r="L126" s="18"/>
      <c r="M126" s="18"/>
      <c r="N126" s="8"/>
    </row>
    <row r="127" spans="2:14" ht="12.75">
      <c r="B127" s="7"/>
      <c r="C127" s="7"/>
      <c r="H127" s="8"/>
      <c r="I127" s="8"/>
      <c r="J127" s="9"/>
      <c r="K127" s="9"/>
      <c r="L127" s="9"/>
      <c r="M127" s="9"/>
      <c r="N127" s="8"/>
    </row>
    <row r="128" spans="2:14" ht="12.75">
      <c r="B128" s="7" t="s">
        <v>84</v>
      </c>
      <c r="C128" s="7"/>
      <c r="H128" s="8"/>
      <c r="I128" s="97" t="s">
        <v>29</v>
      </c>
      <c r="J128" s="97"/>
      <c r="K128" s="97"/>
      <c r="L128" s="97"/>
      <c r="M128" s="97"/>
      <c r="N128" s="8"/>
    </row>
    <row r="129" spans="2:14" ht="12.75">
      <c r="B129" s="7"/>
      <c r="C129" s="7"/>
      <c r="H129" s="8"/>
      <c r="I129" s="8"/>
      <c r="J129" s="9"/>
      <c r="K129" s="9"/>
      <c r="L129" s="9"/>
      <c r="M129" s="9"/>
      <c r="N129" s="8"/>
    </row>
    <row r="130" spans="2:14" ht="12.75">
      <c r="B130" s="7" t="s">
        <v>54</v>
      </c>
      <c r="C130" s="7"/>
      <c r="E130" s="8"/>
      <c r="F130" s="8"/>
      <c r="G130" s="8"/>
      <c r="H130" s="8"/>
      <c r="I130" s="33"/>
      <c r="J130" s="33"/>
      <c r="K130" s="33"/>
      <c r="L130" s="33"/>
      <c r="M130" s="33"/>
      <c r="N130" s="8"/>
    </row>
    <row r="131" spans="2:14" ht="12.75">
      <c r="B131" s="7"/>
      <c r="C131" s="7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2:14" ht="12.75">
      <c r="B132" s="7" t="s">
        <v>55</v>
      </c>
      <c r="C132" s="7"/>
      <c r="E132" s="8"/>
      <c r="F132" s="8"/>
      <c r="G132" s="8"/>
      <c r="H132" s="8"/>
      <c r="I132" s="18"/>
      <c r="J132" s="18"/>
      <c r="K132" s="18"/>
      <c r="L132" s="18"/>
      <c r="M132" s="18"/>
      <c r="N132" s="8"/>
    </row>
    <row r="133" spans="2:3" ht="18">
      <c r="B133" s="100" t="s">
        <v>85</v>
      </c>
      <c r="C133" s="100"/>
    </row>
    <row r="134" spans="2:14" ht="13.5" thickBot="1">
      <c r="B134" s="122" t="s">
        <v>83</v>
      </c>
      <c r="C134" s="122"/>
      <c r="D134" s="94"/>
      <c r="E134" s="73">
        <f>+E112</f>
        <v>0</v>
      </c>
      <c r="F134" s="24"/>
      <c r="G134" s="24"/>
      <c r="I134" s="99" t="s">
        <v>78</v>
      </c>
      <c r="J134" s="99"/>
      <c r="K134" s="98"/>
      <c r="L134" s="98"/>
      <c r="M134" s="98"/>
      <c r="N134" s="98"/>
    </row>
    <row r="135" spans="2:14" ht="12.75">
      <c r="B135" s="94" t="s">
        <v>62</v>
      </c>
      <c r="C135" s="94"/>
      <c r="D135" s="94"/>
      <c r="E135" s="141">
        <v>0.04</v>
      </c>
      <c r="F135" s="26"/>
      <c r="G135" s="26"/>
      <c r="I135" s="98"/>
      <c r="J135" s="98"/>
      <c r="K135" s="98"/>
      <c r="L135" s="98"/>
      <c r="M135" s="98"/>
      <c r="N135" s="98"/>
    </row>
    <row r="136" spans="2:14" ht="12.75">
      <c r="B136" s="94" t="s">
        <v>1</v>
      </c>
      <c r="C136" s="94"/>
      <c r="D136" s="94"/>
      <c r="E136" s="24">
        <f>+E135*E134</f>
        <v>0</v>
      </c>
      <c r="F136" s="24"/>
      <c r="G136" s="24"/>
      <c r="I136" s="98" t="s">
        <v>29</v>
      </c>
      <c r="J136" s="98"/>
      <c r="K136" s="98"/>
      <c r="L136" s="98"/>
      <c r="M136" s="98"/>
      <c r="N136" s="98"/>
    </row>
    <row r="137" spans="2:14" ht="12.75">
      <c r="B137" s="24" t="s">
        <v>95</v>
      </c>
      <c r="C137" s="24"/>
      <c r="D137" s="24"/>
      <c r="E137" s="73">
        <v>0</v>
      </c>
      <c r="F137" s="26"/>
      <c r="G137" s="26"/>
      <c r="I137" s="98"/>
      <c r="J137" s="98"/>
      <c r="K137" s="98"/>
      <c r="L137" s="98"/>
      <c r="M137" s="98"/>
      <c r="N137" s="98"/>
    </row>
    <row r="138" spans="2:14" ht="12.75">
      <c r="B138" s="24"/>
      <c r="C138" s="24"/>
      <c r="D138" s="24"/>
      <c r="E138" s="24">
        <f>+E136+E137</f>
        <v>0</v>
      </c>
      <c r="F138" s="26"/>
      <c r="G138" s="26"/>
      <c r="I138" s="98"/>
      <c r="J138" s="98"/>
      <c r="K138" s="98"/>
      <c r="L138" s="98"/>
      <c r="M138" s="98"/>
      <c r="N138" s="98"/>
    </row>
    <row r="139" spans="2:14" ht="12.75">
      <c r="B139" s="24"/>
      <c r="C139" s="24"/>
      <c r="D139" s="24"/>
      <c r="E139" s="24"/>
      <c r="F139" s="26"/>
      <c r="G139" s="26"/>
      <c r="I139" s="98"/>
      <c r="J139" s="98"/>
      <c r="K139" s="98"/>
      <c r="L139" s="98"/>
      <c r="M139" s="98"/>
      <c r="N139" s="98"/>
    </row>
    <row r="140" spans="2:14" ht="12.75">
      <c r="B140" s="95" t="s">
        <v>63</v>
      </c>
      <c r="C140" s="95"/>
      <c r="D140" s="94"/>
      <c r="E140" s="24">
        <v>0</v>
      </c>
      <c r="F140" s="24"/>
      <c r="G140" s="24"/>
      <c r="I140" s="98"/>
      <c r="J140" s="98"/>
      <c r="K140" s="98"/>
      <c r="L140" s="98"/>
      <c r="M140" s="98"/>
      <c r="N140" s="98"/>
    </row>
    <row r="141" spans="2:14" ht="12.75">
      <c r="B141" s="95" t="s">
        <v>63</v>
      </c>
      <c r="C141" s="95"/>
      <c r="D141" s="94"/>
      <c r="E141" s="24">
        <v>0</v>
      </c>
      <c r="F141" s="24"/>
      <c r="G141" s="24"/>
      <c r="I141" s="98"/>
      <c r="J141" s="98"/>
      <c r="K141" s="98"/>
      <c r="L141" s="98"/>
      <c r="M141" s="98"/>
      <c r="N141" s="98"/>
    </row>
    <row r="142" spans="2:14" ht="12.75">
      <c r="B142" s="95" t="s">
        <v>63</v>
      </c>
      <c r="C142" s="95"/>
      <c r="D142" s="94"/>
      <c r="E142" s="24">
        <v>0</v>
      </c>
      <c r="F142" s="24"/>
      <c r="G142" s="24"/>
      <c r="I142" s="98"/>
      <c r="J142" s="98"/>
      <c r="K142" s="98"/>
      <c r="L142" s="98"/>
      <c r="M142" s="98"/>
      <c r="N142" s="98"/>
    </row>
    <row r="143" spans="2:14" ht="12.75">
      <c r="B143" s="95" t="s">
        <v>63</v>
      </c>
      <c r="C143" s="95"/>
      <c r="D143" s="94"/>
      <c r="E143" s="24">
        <v>0</v>
      </c>
      <c r="F143" s="24"/>
      <c r="G143" s="24"/>
      <c r="I143" s="98"/>
      <c r="J143" s="98"/>
      <c r="K143" s="98"/>
      <c r="L143" s="98"/>
      <c r="M143" s="98"/>
      <c r="N143" s="98"/>
    </row>
    <row r="144" spans="2:14" ht="13.5" thickBot="1">
      <c r="B144" s="95"/>
      <c r="C144" s="95"/>
      <c r="D144" s="94"/>
      <c r="E144" s="24"/>
      <c r="F144" s="24"/>
      <c r="G144" s="24"/>
      <c r="I144" s="98"/>
      <c r="J144" s="98"/>
      <c r="K144" s="98"/>
      <c r="L144" s="98"/>
      <c r="M144" s="98"/>
      <c r="N144" s="98"/>
    </row>
    <row r="145" spans="2:14" ht="13.5" thickBot="1">
      <c r="B145" s="95" t="s">
        <v>64</v>
      </c>
      <c r="C145" s="95"/>
      <c r="D145" s="94"/>
      <c r="E145" s="25">
        <f>+E138-E141-E143-E140-E142</f>
        <v>0</v>
      </c>
      <c r="F145" s="26"/>
      <c r="G145" s="26"/>
      <c r="I145" s="98"/>
      <c r="J145" s="98"/>
      <c r="K145" s="98"/>
      <c r="L145" s="98"/>
      <c r="M145" s="98"/>
      <c r="N145" s="98"/>
    </row>
    <row r="146" spans="2:9" ht="12.75">
      <c r="B146" s="23"/>
      <c r="C146" s="23"/>
      <c r="D146" s="94"/>
      <c r="E146" s="24"/>
      <c r="F146" s="24"/>
      <c r="G146" s="24"/>
      <c r="I146" s="3" t="s">
        <v>29</v>
      </c>
    </row>
    <row r="147" spans="1:9" s="102" customFormat="1" ht="12.75">
      <c r="A147" s="114"/>
      <c r="D147" s="114"/>
      <c r="I147" s="102" t="s">
        <v>87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4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8515625" style="113" customWidth="1"/>
    <col min="2" max="3" width="7.7109375" style="0" customWidth="1"/>
    <col min="4" max="4" width="4.7109375" style="113" customWidth="1"/>
    <col min="5" max="7" width="9.140625" style="3" customWidth="1"/>
    <col min="8" max="8" width="8.140625" style="3" customWidth="1"/>
    <col min="9" max="9" width="8.28125" style="3" customWidth="1"/>
    <col min="10" max="10" width="9.00390625" style="3" customWidth="1"/>
    <col min="11" max="14" width="9.140625" style="3" customWidth="1"/>
  </cols>
  <sheetData>
    <row r="1" spans="1:15" ht="12.75">
      <c r="A1" s="113" t="s">
        <v>18</v>
      </c>
      <c r="B1" s="12">
        <f>SUM('NAME YEAR END'!C3)</f>
        <v>2023</v>
      </c>
      <c r="C1" s="12"/>
      <c r="O1" t="s">
        <v>29</v>
      </c>
    </row>
    <row r="2" spans="1:15" ht="12.75">
      <c r="A2" s="113" t="s">
        <v>19</v>
      </c>
      <c r="B2" s="19">
        <f>+I116</f>
        <v>0</v>
      </c>
      <c r="C2" s="19"/>
      <c r="O2" t="s">
        <v>29</v>
      </c>
    </row>
    <row r="4" spans="1:15" s="28" customFormat="1" ht="12.75">
      <c r="A4" s="121" t="s">
        <v>32</v>
      </c>
      <c r="B4" s="117" t="s">
        <v>31</v>
      </c>
      <c r="C4" s="117" t="s">
        <v>98</v>
      </c>
      <c r="D4" s="115" t="s">
        <v>18</v>
      </c>
      <c r="E4" s="15" t="s">
        <v>2</v>
      </c>
      <c r="F4" s="15" t="s">
        <v>82</v>
      </c>
      <c r="G4" s="15" t="s">
        <v>1</v>
      </c>
      <c r="H4" s="15" t="s">
        <v>4</v>
      </c>
      <c r="I4" s="15" t="s">
        <v>3</v>
      </c>
      <c r="J4" s="15" t="s">
        <v>5</v>
      </c>
      <c r="K4" s="15" t="s">
        <v>5</v>
      </c>
      <c r="L4" s="29" t="s">
        <v>6</v>
      </c>
      <c r="M4" s="29" t="s">
        <v>65</v>
      </c>
      <c r="N4" s="15" t="s">
        <v>7</v>
      </c>
      <c r="O4" s="28" t="s">
        <v>32</v>
      </c>
    </row>
    <row r="5" spans="1:17" ht="12.75">
      <c r="A5" s="113" t="s">
        <v>0</v>
      </c>
      <c r="B5" s="1"/>
      <c r="C5" s="146">
        <v>0</v>
      </c>
      <c r="D5" s="113">
        <v>1</v>
      </c>
      <c r="E5" s="3">
        <v>0</v>
      </c>
      <c r="G5" s="3">
        <f aca="true" t="shared" si="0" ref="G5:G11">+F5+E5</f>
        <v>0</v>
      </c>
      <c r="L5" s="3">
        <f aca="true" t="shared" si="1" ref="L5:L10">+H5+I5+K5+J5</f>
        <v>0</v>
      </c>
      <c r="N5" s="3">
        <f aca="true" t="shared" si="2" ref="N5:N10">+G5-L5-M5</f>
        <v>0</v>
      </c>
      <c r="O5" t="s">
        <v>0</v>
      </c>
      <c r="Q5">
        <f aca="true" t="shared" si="3" ref="Q5:Q10">IF(E5&gt;1,1,0)</f>
        <v>0</v>
      </c>
    </row>
    <row r="6" spans="2:17" ht="12.75">
      <c r="B6" s="1"/>
      <c r="C6" s="146">
        <f>+C5</f>
        <v>0</v>
      </c>
      <c r="D6" s="113">
        <v>2</v>
      </c>
      <c r="E6" s="3">
        <v>0</v>
      </c>
      <c r="G6" s="3">
        <f t="shared" si="0"/>
        <v>0</v>
      </c>
      <c r="L6" s="3">
        <f t="shared" si="1"/>
        <v>0</v>
      </c>
      <c r="N6" s="3">
        <f t="shared" si="2"/>
        <v>0</v>
      </c>
      <c r="Q6">
        <f t="shared" si="3"/>
        <v>0</v>
      </c>
    </row>
    <row r="7" spans="2:17" ht="12.75">
      <c r="B7" s="1"/>
      <c r="C7" s="146">
        <f>+C6</f>
        <v>0</v>
      </c>
      <c r="D7" s="113">
        <v>3</v>
      </c>
      <c r="E7" s="3">
        <f>+C7*B7</f>
        <v>0</v>
      </c>
      <c r="G7" s="3">
        <f t="shared" si="0"/>
        <v>0</v>
      </c>
      <c r="L7" s="3">
        <f t="shared" si="1"/>
        <v>0</v>
      </c>
      <c r="N7" s="3">
        <f t="shared" si="2"/>
        <v>0</v>
      </c>
      <c r="Q7">
        <f t="shared" si="3"/>
        <v>0</v>
      </c>
    </row>
    <row r="8" spans="2:17" ht="12.75">
      <c r="B8" s="1"/>
      <c r="C8" s="146">
        <f>+C7</f>
        <v>0</v>
      </c>
      <c r="D8" s="113">
        <v>4</v>
      </c>
      <c r="E8" s="3">
        <f>+C8*B8</f>
        <v>0</v>
      </c>
      <c r="G8" s="3">
        <f t="shared" si="0"/>
        <v>0</v>
      </c>
      <c r="L8" s="3">
        <f t="shared" si="1"/>
        <v>0</v>
      </c>
      <c r="N8" s="3">
        <f t="shared" si="2"/>
        <v>0</v>
      </c>
      <c r="Q8">
        <f t="shared" si="3"/>
        <v>0</v>
      </c>
    </row>
    <row r="9" spans="2:17" ht="12.75">
      <c r="B9" s="1"/>
      <c r="C9" s="146">
        <f>+C8</f>
        <v>0</v>
      </c>
      <c r="D9" s="113">
        <v>5</v>
      </c>
      <c r="E9" s="3">
        <f>+C9*B9</f>
        <v>0</v>
      </c>
      <c r="G9" s="3">
        <f t="shared" si="0"/>
        <v>0</v>
      </c>
      <c r="L9" s="3">
        <f t="shared" si="1"/>
        <v>0</v>
      </c>
      <c r="N9" s="3">
        <f t="shared" si="2"/>
        <v>0</v>
      </c>
      <c r="Q9">
        <f t="shared" si="3"/>
        <v>0</v>
      </c>
    </row>
    <row r="10" spans="2:17" ht="12.75">
      <c r="B10" s="1"/>
      <c r="C10" s="146">
        <f>+C9</f>
        <v>0</v>
      </c>
      <c r="D10" s="113">
        <v>6</v>
      </c>
      <c r="E10" s="3">
        <f>+C10*B10</f>
        <v>0</v>
      </c>
      <c r="G10" s="3">
        <f t="shared" si="0"/>
        <v>0</v>
      </c>
      <c r="L10" s="3">
        <f t="shared" si="1"/>
        <v>0</v>
      </c>
      <c r="N10" s="3">
        <f t="shared" si="2"/>
        <v>0</v>
      </c>
      <c r="Q10">
        <f t="shared" si="3"/>
        <v>0</v>
      </c>
    </row>
    <row r="11" spans="1:15" ht="13.5" thickBot="1">
      <c r="A11" s="113" t="s">
        <v>0</v>
      </c>
      <c r="B11" s="118">
        <f>+SUM(B5:B10)</f>
        <v>0</v>
      </c>
      <c r="C11" s="147"/>
      <c r="D11" s="116" t="s">
        <v>1</v>
      </c>
      <c r="E11" s="4">
        <f>SUM(E5:E10)</f>
        <v>0</v>
      </c>
      <c r="F11" s="4">
        <f>SUM(F5:F10)</f>
        <v>0</v>
      </c>
      <c r="G11" s="4">
        <f t="shared" si="0"/>
        <v>0</v>
      </c>
      <c r="H11" s="4">
        <f aca="true" t="shared" si="4" ref="H11:N11">SUM(H5:H10)</f>
        <v>0</v>
      </c>
      <c r="I11" s="4">
        <f t="shared" si="4"/>
        <v>0</v>
      </c>
      <c r="J11" s="4">
        <f t="shared" si="4"/>
        <v>0</v>
      </c>
      <c r="K11" s="4">
        <f t="shared" si="4"/>
        <v>0</v>
      </c>
      <c r="L11" s="4">
        <f t="shared" si="4"/>
        <v>0</v>
      </c>
      <c r="M11" s="4">
        <f t="shared" si="4"/>
        <v>0</v>
      </c>
      <c r="N11" s="4">
        <f t="shared" si="4"/>
        <v>0</v>
      </c>
      <c r="O11" t="s">
        <v>0</v>
      </c>
    </row>
    <row r="12" spans="2:3" ht="13.5" thickTop="1">
      <c r="B12" s="1"/>
      <c r="C12" s="146"/>
    </row>
    <row r="13" spans="1:15" s="12" customFormat="1" ht="12.75">
      <c r="A13" s="121" t="s">
        <v>32</v>
      </c>
      <c r="B13" s="117" t="s">
        <v>31</v>
      </c>
      <c r="C13" s="29"/>
      <c r="D13" s="115" t="s">
        <v>18</v>
      </c>
      <c r="E13" s="15" t="s">
        <v>2</v>
      </c>
      <c r="F13" s="15" t="s">
        <v>82</v>
      </c>
      <c r="G13" s="15" t="s">
        <v>1</v>
      </c>
      <c r="H13" s="15" t="s">
        <v>4</v>
      </c>
      <c r="I13" s="15" t="s">
        <v>3</v>
      </c>
      <c r="J13" s="15" t="s">
        <v>5</v>
      </c>
      <c r="K13" s="15" t="s">
        <v>5</v>
      </c>
      <c r="L13" s="29" t="s">
        <v>6</v>
      </c>
      <c r="M13" s="29" t="s">
        <v>65</v>
      </c>
      <c r="N13" s="15" t="s">
        <v>7</v>
      </c>
      <c r="O13" s="12" t="s">
        <v>32</v>
      </c>
    </row>
    <row r="14" spans="1:17" ht="12.75">
      <c r="A14" s="113" t="s">
        <v>9</v>
      </c>
      <c r="B14" s="1"/>
      <c r="C14" s="146">
        <f>+C10</f>
        <v>0</v>
      </c>
      <c r="D14" s="113">
        <v>1</v>
      </c>
      <c r="E14" s="3">
        <v>0</v>
      </c>
      <c r="G14" s="3">
        <f aca="true" t="shared" si="5" ref="G14:G20">+F14+E14</f>
        <v>0</v>
      </c>
      <c r="L14" s="3">
        <f aca="true" t="shared" si="6" ref="L14:L19">+H14+I14+K14+J14</f>
        <v>0</v>
      </c>
      <c r="N14" s="3">
        <f aca="true" t="shared" si="7" ref="N14:N19">+G14-L14-M14</f>
        <v>0</v>
      </c>
      <c r="O14" t="s">
        <v>9</v>
      </c>
      <c r="Q14">
        <f aca="true" t="shared" si="8" ref="Q14:Q19">IF(E14&gt;1,1,0)</f>
        <v>0</v>
      </c>
    </row>
    <row r="15" spans="2:17" ht="12.75">
      <c r="B15" s="1"/>
      <c r="C15" s="146">
        <f>+C14</f>
        <v>0</v>
      </c>
      <c r="D15" s="113">
        <v>2</v>
      </c>
      <c r="E15" s="3">
        <v>0</v>
      </c>
      <c r="G15" s="3">
        <f t="shared" si="5"/>
        <v>0</v>
      </c>
      <c r="L15" s="3">
        <f t="shared" si="6"/>
        <v>0</v>
      </c>
      <c r="N15" s="3">
        <f t="shared" si="7"/>
        <v>0</v>
      </c>
      <c r="Q15">
        <f t="shared" si="8"/>
        <v>0</v>
      </c>
    </row>
    <row r="16" spans="2:17" ht="12.75">
      <c r="B16" s="1"/>
      <c r="C16" s="146">
        <f>+C15</f>
        <v>0</v>
      </c>
      <c r="D16" s="113">
        <v>3</v>
      </c>
      <c r="E16" s="3">
        <f>+C16*B16</f>
        <v>0</v>
      </c>
      <c r="G16" s="3">
        <f t="shared" si="5"/>
        <v>0</v>
      </c>
      <c r="L16" s="3">
        <f t="shared" si="6"/>
        <v>0</v>
      </c>
      <c r="N16" s="3">
        <f t="shared" si="7"/>
        <v>0</v>
      </c>
      <c r="Q16">
        <f t="shared" si="8"/>
        <v>0</v>
      </c>
    </row>
    <row r="17" spans="2:17" ht="12.75">
      <c r="B17" s="1"/>
      <c r="C17" s="146">
        <f>+C16</f>
        <v>0</v>
      </c>
      <c r="D17" s="113">
        <v>4</v>
      </c>
      <c r="E17" s="3">
        <f>+C17*B17</f>
        <v>0</v>
      </c>
      <c r="G17" s="3">
        <f t="shared" si="5"/>
        <v>0</v>
      </c>
      <c r="L17" s="3">
        <f t="shared" si="6"/>
        <v>0</v>
      </c>
      <c r="N17" s="3">
        <f t="shared" si="7"/>
        <v>0</v>
      </c>
      <c r="Q17">
        <f t="shared" si="8"/>
        <v>0</v>
      </c>
    </row>
    <row r="18" spans="2:17" ht="12.75">
      <c r="B18" s="1"/>
      <c r="C18" s="146">
        <f>+C17</f>
        <v>0</v>
      </c>
      <c r="D18" s="113">
        <v>5</v>
      </c>
      <c r="E18" s="3">
        <f>+C18*B18</f>
        <v>0</v>
      </c>
      <c r="G18" s="3">
        <f t="shared" si="5"/>
        <v>0</v>
      </c>
      <c r="L18" s="3">
        <f t="shared" si="6"/>
        <v>0</v>
      </c>
      <c r="N18" s="3">
        <f t="shared" si="7"/>
        <v>0</v>
      </c>
      <c r="Q18">
        <f t="shared" si="8"/>
        <v>0</v>
      </c>
    </row>
    <row r="19" spans="2:17" ht="12.75">
      <c r="B19" s="1"/>
      <c r="C19" s="146">
        <f>+C18</f>
        <v>0</v>
      </c>
      <c r="D19" s="113">
        <v>6</v>
      </c>
      <c r="E19" s="3">
        <f>+C19*B19</f>
        <v>0</v>
      </c>
      <c r="G19" s="3">
        <f t="shared" si="5"/>
        <v>0</v>
      </c>
      <c r="L19" s="3">
        <f t="shared" si="6"/>
        <v>0</v>
      </c>
      <c r="N19" s="3">
        <f t="shared" si="7"/>
        <v>0</v>
      </c>
      <c r="Q19">
        <f t="shared" si="8"/>
        <v>0</v>
      </c>
    </row>
    <row r="20" spans="1:15" s="30" customFormat="1" ht="13.5" thickBot="1">
      <c r="A20" s="113" t="s">
        <v>9</v>
      </c>
      <c r="B20" s="118">
        <f>+SUM(B14:B19)</f>
        <v>0</v>
      </c>
      <c r="C20" s="147"/>
      <c r="D20" s="116" t="s">
        <v>1</v>
      </c>
      <c r="E20" s="4">
        <f>SUM(E14:E19)</f>
        <v>0</v>
      </c>
      <c r="F20" s="4">
        <f>SUM(F14:F19)</f>
        <v>0</v>
      </c>
      <c r="G20" s="4">
        <f t="shared" si="5"/>
        <v>0</v>
      </c>
      <c r="H20" s="31">
        <f aca="true" t="shared" si="9" ref="H20:N20">SUM(H14:H19)</f>
        <v>0</v>
      </c>
      <c r="I20" s="31">
        <f t="shared" si="9"/>
        <v>0</v>
      </c>
      <c r="J20" s="31">
        <f t="shared" si="9"/>
        <v>0</v>
      </c>
      <c r="K20" s="31">
        <f t="shared" si="9"/>
        <v>0</v>
      </c>
      <c r="L20" s="31">
        <f t="shared" si="9"/>
        <v>0</v>
      </c>
      <c r="M20" s="31">
        <f t="shared" si="9"/>
        <v>0</v>
      </c>
      <c r="N20" s="4">
        <f t="shared" si="9"/>
        <v>0</v>
      </c>
      <c r="O20" s="30" t="s">
        <v>9</v>
      </c>
    </row>
    <row r="21" spans="2:3" ht="13.5" thickTop="1">
      <c r="B21" s="1"/>
      <c r="C21" s="146"/>
    </row>
    <row r="22" spans="1:15" s="12" customFormat="1" ht="12.75">
      <c r="A22" s="121" t="s">
        <v>32</v>
      </c>
      <c r="B22" s="117" t="s">
        <v>31</v>
      </c>
      <c r="C22" s="29"/>
      <c r="D22" s="115" t="s">
        <v>18</v>
      </c>
      <c r="E22" s="15" t="s">
        <v>2</v>
      </c>
      <c r="F22" s="15" t="s">
        <v>82</v>
      </c>
      <c r="G22" s="15" t="s">
        <v>1</v>
      </c>
      <c r="H22" s="15" t="s">
        <v>4</v>
      </c>
      <c r="I22" s="15" t="s">
        <v>3</v>
      </c>
      <c r="J22" s="15" t="s">
        <v>5</v>
      </c>
      <c r="K22" s="15" t="s">
        <v>5</v>
      </c>
      <c r="L22" s="29" t="s">
        <v>6</v>
      </c>
      <c r="M22" s="29" t="s">
        <v>65</v>
      </c>
      <c r="N22" s="15" t="s">
        <v>7</v>
      </c>
      <c r="O22" s="12" t="s">
        <v>32</v>
      </c>
    </row>
    <row r="23" spans="1:17" ht="12.75">
      <c r="A23" s="113" t="s">
        <v>10</v>
      </c>
      <c r="B23" s="1"/>
      <c r="C23" s="146">
        <f>+C19</f>
        <v>0</v>
      </c>
      <c r="D23" s="113">
        <v>1</v>
      </c>
      <c r="E23" s="3">
        <v>0</v>
      </c>
      <c r="G23" s="3">
        <f aca="true" t="shared" si="10" ref="G23:G29">+F23+E23</f>
        <v>0</v>
      </c>
      <c r="L23" s="3">
        <f aca="true" t="shared" si="11" ref="L23:L28">+H23+I23+K23+J23</f>
        <v>0</v>
      </c>
      <c r="N23" s="3">
        <f aca="true" t="shared" si="12" ref="N23:N28">+G23-L23-M23</f>
        <v>0</v>
      </c>
      <c r="O23" t="s">
        <v>10</v>
      </c>
      <c r="Q23">
        <f aca="true" t="shared" si="13" ref="Q23:Q28">IF(E23&gt;1,1,0)</f>
        <v>0</v>
      </c>
    </row>
    <row r="24" spans="2:17" ht="12.75">
      <c r="B24" s="1"/>
      <c r="C24" s="146">
        <f>+C23</f>
        <v>0</v>
      </c>
      <c r="D24" s="113">
        <v>2</v>
      </c>
      <c r="E24" s="3">
        <v>0</v>
      </c>
      <c r="G24" s="3">
        <f t="shared" si="10"/>
        <v>0</v>
      </c>
      <c r="L24" s="3">
        <f t="shared" si="11"/>
        <v>0</v>
      </c>
      <c r="N24" s="3">
        <f t="shared" si="12"/>
        <v>0</v>
      </c>
      <c r="Q24">
        <f t="shared" si="13"/>
        <v>0</v>
      </c>
    </row>
    <row r="25" spans="2:17" ht="12.75">
      <c r="B25" s="1"/>
      <c r="C25" s="146">
        <f>+C24</f>
        <v>0</v>
      </c>
      <c r="D25" s="113">
        <v>3</v>
      </c>
      <c r="E25" s="3">
        <f>+C25*B25</f>
        <v>0</v>
      </c>
      <c r="G25" s="3">
        <f t="shared" si="10"/>
        <v>0</v>
      </c>
      <c r="L25" s="3">
        <f t="shared" si="11"/>
        <v>0</v>
      </c>
      <c r="N25" s="3">
        <f t="shared" si="12"/>
        <v>0</v>
      </c>
      <c r="Q25">
        <f t="shared" si="13"/>
        <v>0</v>
      </c>
    </row>
    <row r="26" spans="2:17" ht="12.75">
      <c r="B26" s="1"/>
      <c r="C26" s="146">
        <f>+C25</f>
        <v>0</v>
      </c>
      <c r="D26" s="113">
        <v>4</v>
      </c>
      <c r="E26" s="3">
        <f>+C26*B26</f>
        <v>0</v>
      </c>
      <c r="G26" s="3">
        <f t="shared" si="10"/>
        <v>0</v>
      </c>
      <c r="L26" s="3">
        <f t="shared" si="11"/>
        <v>0</v>
      </c>
      <c r="N26" s="3">
        <f t="shared" si="12"/>
        <v>0</v>
      </c>
      <c r="Q26">
        <f t="shared" si="13"/>
        <v>0</v>
      </c>
    </row>
    <row r="27" spans="2:17" ht="12.75">
      <c r="B27" s="1"/>
      <c r="C27" s="146">
        <f>+C26</f>
        <v>0</v>
      </c>
      <c r="D27" s="113">
        <v>5</v>
      </c>
      <c r="E27" s="3">
        <f>+C27*B27</f>
        <v>0</v>
      </c>
      <c r="G27" s="3">
        <f t="shared" si="10"/>
        <v>0</v>
      </c>
      <c r="L27" s="3">
        <f t="shared" si="11"/>
        <v>0</v>
      </c>
      <c r="N27" s="3">
        <f t="shared" si="12"/>
        <v>0</v>
      </c>
      <c r="Q27">
        <f t="shared" si="13"/>
        <v>0</v>
      </c>
    </row>
    <row r="28" spans="2:17" ht="12.75">
      <c r="B28" s="1"/>
      <c r="C28" s="146">
        <f>+C27</f>
        <v>0</v>
      </c>
      <c r="D28" s="113">
        <v>6</v>
      </c>
      <c r="E28" s="3">
        <f>+C28*B28</f>
        <v>0</v>
      </c>
      <c r="G28" s="3">
        <f t="shared" si="10"/>
        <v>0</v>
      </c>
      <c r="L28" s="3">
        <f t="shared" si="11"/>
        <v>0</v>
      </c>
      <c r="N28" s="3">
        <f t="shared" si="12"/>
        <v>0</v>
      </c>
      <c r="Q28">
        <f t="shared" si="13"/>
        <v>0</v>
      </c>
    </row>
    <row r="29" spans="1:15" ht="13.5" thickBot="1">
      <c r="A29" s="113" t="s">
        <v>10</v>
      </c>
      <c r="B29" s="118">
        <f>+SUM(B23:B28)</f>
        <v>0</v>
      </c>
      <c r="C29" s="147"/>
      <c r="D29" s="116" t="s">
        <v>1</v>
      </c>
      <c r="E29" s="4">
        <f>SUM(E23:E28)</f>
        <v>0</v>
      </c>
      <c r="F29" s="4">
        <f>SUM(F23:F28)</f>
        <v>0</v>
      </c>
      <c r="G29" s="4">
        <f t="shared" si="10"/>
        <v>0</v>
      </c>
      <c r="H29" s="4">
        <f aca="true" t="shared" si="14" ref="H29:N29">SUM(H23:H28)</f>
        <v>0</v>
      </c>
      <c r="I29" s="4">
        <f t="shared" si="14"/>
        <v>0</v>
      </c>
      <c r="J29" s="4">
        <f t="shared" si="14"/>
        <v>0</v>
      </c>
      <c r="K29" s="4">
        <f t="shared" si="14"/>
        <v>0</v>
      </c>
      <c r="L29" s="4">
        <f t="shared" si="14"/>
        <v>0</v>
      </c>
      <c r="M29" s="4">
        <f t="shared" si="14"/>
        <v>0</v>
      </c>
      <c r="N29" s="4">
        <f t="shared" si="14"/>
        <v>0</v>
      </c>
      <c r="O29" t="s">
        <v>10</v>
      </c>
    </row>
    <row r="30" spans="2:3" ht="13.5" thickTop="1">
      <c r="B30" s="1"/>
      <c r="C30" s="146"/>
    </row>
    <row r="31" spans="1:15" s="12" customFormat="1" ht="12.75">
      <c r="A31" s="121" t="s">
        <v>32</v>
      </c>
      <c r="B31" s="117" t="s">
        <v>31</v>
      </c>
      <c r="C31" s="29"/>
      <c r="D31" s="115" t="s">
        <v>18</v>
      </c>
      <c r="E31" s="15" t="s">
        <v>2</v>
      </c>
      <c r="F31" s="15" t="s">
        <v>82</v>
      </c>
      <c r="G31" s="15" t="s">
        <v>1</v>
      </c>
      <c r="H31" s="15" t="s">
        <v>4</v>
      </c>
      <c r="I31" s="15" t="s">
        <v>3</v>
      </c>
      <c r="J31" s="15" t="s">
        <v>5</v>
      </c>
      <c r="K31" s="15" t="s">
        <v>5</v>
      </c>
      <c r="L31" s="29" t="s">
        <v>6</v>
      </c>
      <c r="M31" s="29" t="s">
        <v>65</v>
      </c>
      <c r="N31" s="15" t="s">
        <v>7</v>
      </c>
      <c r="O31" s="12" t="s">
        <v>32</v>
      </c>
    </row>
    <row r="32" spans="1:17" ht="12.75">
      <c r="A32" s="113" t="s">
        <v>11</v>
      </c>
      <c r="B32" s="1"/>
      <c r="C32" s="146">
        <f>+C28</f>
        <v>0</v>
      </c>
      <c r="D32" s="113">
        <v>1</v>
      </c>
      <c r="E32" s="3">
        <v>0</v>
      </c>
      <c r="G32" s="3">
        <f aca="true" t="shared" si="15" ref="G32:G38">+F32+E32</f>
        <v>0</v>
      </c>
      <c r="L32" s="3">
        <f aca="true" t="shared" si="16" ref="L32:L37">+H32+I32+K32+J32</f>
        <v>0</v>
      </c>
      <c r="N32" s="3">
        <f aca="true" t="shared" si="17" ref="N32:N37">+G32-L32-M32</f>
        <v>0</v>
      </c>
      <c r="O32" t="s">
        <v>11</v>
      </c>
      <c r="Q32">
        <f aca="true" t="shared" si="18" ref="Q32:Q37">IF(E32&gt;1,1,0)</f>
        <v>0</v>
      </c>
    </row>
    <row r="33" spans="2:17" ht="12.75">
      <c r="B33" s="1"/>
      <c r="C33" s="146">
        <f>+C32</f>
        <v>0</v>
      </c>
      <c r="D33" s="113">
        <v>2</v>
      </c>
      <c r="E33" s="3">
        <v>0</v>
      </c>
      <c r="G33" s="3">
        <f t="shared" si="15"/>
        <v>0</v>
      </c>
      <c r="L33" s="3">
        <f t="shared" si="16"/>
        <v>0</v>
      </c>
      <c r="N33" s="3">
        <f t="shared" si="17"/>
        <v>0</v>
      </c>
      <c r="Q33">
        <f t="shared" si="18"/>
        <v>0</v>
      </c>
    </row>
    <row r="34" spans="2:17" ht="12.75">
      <c r="B34" s="1"/>
      <c r="C34" s="146">
        <f>+C33</f>
        <v>0</v>
      </c>
      <c r="D34" s="113">
        <v>3</v>
      </c>
      <c r="E34" s="3">
        <f>+C34*B34</f>
        <v>0</v>
      </c>
      <c r="G34" s="3">
        <f t="shared" si="15"/>
        <v>0</v>
      </c>
      <c r="L34" s="3">
        <f t="shared" si="16"/>
        <v>0</v>
      </c>
      <c r="N34" s="3">
        <f t="shared" si="17"/>
        <v>0</v>
      </c>
      <c r="Q34">
        <f t="shared" si="18"/>
        <v>0</v>
      </c>
    </row>
    <row r="35" spans="2:17" ht="12.75">
      <c r="B35" s="1"/>
      <c r="C35" s="146">
        <f>+C34</f>
        <v>0</v>
      </c>
      <c r="D35" s="113">
        <v>4</v>
      </c>
      <c r="E35" s="3">
        <f>+C35*B35</f>
        <v>0</v>
      </c>
      <c r="G35" s="3">
        <f t="shared" si="15"/>
        <v>0</v>
      </c>
      <c r="L35" s="3">
        <f t="shared" si="16"/>
        <v>0</v>
      </c>
      <c r="N35" s="3">
        <f t="shared" si="17"/>
        <v>0</v>
      </c>
      <c r="Q35">
        <f t="shared" si="18"/>
        <v>0</v>
      </c>
    </row>
    <row r="36" spans="2:17" ht="12.75">
      <c r="B36" s="1"/>
      <c r="C36" s="146">
        <f>+C35</f>
        <v>0</v>
      </c>
      <c r="D36" s="113">
        <v>5</v>
      </c>
      <c r="E36" s="3">
        <f>+C36*B36</f>
        <v>0</v>
      </c>
      <c r="G36" s="3">
        <f t="shared" si="15"/>
        <v>0</v>
      </c>
      <c r="L36" s="3">
        <f t="shared" si="16"/>
        <v>0</v>
      </c>
      <c r="N36" s="3">
        <f t="shared" si="17"/>
        <v>0</v>
      </c>
      <c r="Q36">
        <f t="shared" si="18"/>
        <v>0</v>
      </c>
    </row>
    <row r="37" spans="2:17" ht="12.75">
      <c r="B37" s="1"/>
      <c r="C37" s="146">
        <f>+C36</f>
        <v>0</v>
      </c>
      <c r="D37" s="113">
        <v>6</v>
      </c>
      <c r="E37" s="3">
        <f>+C37*B37</f>
        <v>0</v>
      </c>
      <c r="G37" s="3">
        <f t="shared" si="15"/>
        <v>0</v>
      </c>
      <c r="L37" s="3">
        <f t="shared" si="16"/>
        <v>0</v>
      </c>
      <c r="N37" s="3">
        <f t="shared" si="17"/>
        <v>0</v>
      </c>
      <c r="Q37">
        <f t="shared" si="18"/>
        <v>0</v>
      </c>
    </row>
    <row r="38" spans="1:15" ht="13.5" thickBot="1">
      <c r="A38" s="113" t="s">
        <v>11</v>
      </c>
      <c r="B38" s="118">
        <f>+SUM(B32:B37)</f>
        <v>0</v>
      </c>
      <c r="C38" s="147"/>
      <c r="D38" s="116" t="s">
        <v>1</v>
      </c>
      <c r="E38" s="4">
        <f>SUM(E32:E37)</f>
        <v>0</v>
      </c>
      <c r="F38" s="4">
        <f>SUM(F32:F37)</f>
        <v>0</v>
      </c>
      <c r="G38" s="4">
        <f t="shared" si="15"/>
        <v>0</v>
      </c>
      <c r="H38" s="4">
        <f aca="true" t="shared" si="19" ref="H38:N38">SUM(H32:H37)</f>
        <v>0</v>
      </c>
      <c r="I38" s="4">
        <f t="shared" si="19"/>
        <v>0</v>
      </c>
      <c r="J38" s="4">
        <f t="shared" si="19"/>
        <v>0</v>
      </c>
      <c r="K38" s="4">
        <f t="shared" si="19"/>
        <v>0</v>
      </c>
      <c r="L38" s="4">
        <f t="shared" si="19"/>
        <v>0</v>
      </c>
      <c r="M38" s="4">
        <f t="shared" si="19"/>
        <v>0</v>
      </c>
      <c r="N38" s="4">
        <f t="shared" si="19"/>
        <v>0</v>
      </c>
      <c r="O38" t="s">
        <v>11</v>
      </c>
    </row>
    <row r="39" spans="2:3" ht="13.5" thickTop="1">
      <c r="B39" s="1"/>
      <c r="C39" s="146"/>
    </row>
    <row r="40" spans="1:15" s="12" customFormat="1" ht="12.75">
      <c r="A40" s="121" t="s">
        <v>32</v>
      </c>
      <c r="B40" s="117" t="s">
        <v>31</v>
      </c>
      <c r="C40" s="29"/>
      <c r="D40" s="115" t="s">
        <v>18</v>
      </c>
      <c r="E40" s="15" t="s">
        <v>2</v>
      </c>
      <c r="F40" s="15" t="s">
        <v>82</v>
      </c>
      <c r="G40" s="15" t="s">
        <v>1</v>
      </c>
      <c r="H40" s="15" t="s">
        <v>4</v>
      </c>
      <c r="I40" s="15" t="s">
        <v>3</v>
      </c>
      <c r="J40" s="15" t="s">
        <v>5</v>
      </c>
      <c r="K40" s="15" t="s">
        <v>5</v>
      </c>
      <c r="L40" s="29" t="s">
        <v>6</v>
      </c>
      <c r="M40" s="29" t="s">
        <v>65</v>
      </c>
      <c r="N40" s="15" t="s">
        <v>7</v>
      </c>
      <c r="O40" s="12" t="s">
        <v>32</v>
      </c>
    </row>
    <row r="41" spans="1:17" ht="12.75">
      <c r="A41" s="113" t="s">
        <v>12</v>
      </c>
      <c r="B41" s="1"/>
      <c r="C41" s="146">
        <f>+C37</f>
        <v>0</v>
      </c>
      <c r="D41" s="113">
        <v>1</v>
      </c>
      <c r="E41" s="3">
        <v>0</v>
      </c>
      <c r="G41" s="3">
        <f aca="true" t="shared" si="20" ref="G41:G47">+F41+E41</f>
        <v>0</v>
      </c>
      <c r="L41" s="3">
        <f aca="true" t="shared" si="21" ref="L41:L46">+H41+I41+K41+J41</f>
        <v>0</v>
      </c>
      <c r="N41" s="3">
        <f aca="true" t="shared" si="22" ref="N41:N46">+G41-L41-M41</f>
        <v>0</v>
      </c>
      <c r="O41" t="s">
        <v>12</v>
      </c>
      <c r="Q41">
        <f aca="true" t="shared" si="23" ref="Q41:Q46">IF(E41&gt;1,1,0)</f>
        <v>0</v>
      </c>
    </row>
    <row r="42" spans="2:17" ht="12.75">
      <c r="B42" s="1"/>
      <c r="C42" s="146">
        <f>+C41</f>
        <v>0</v>
      </c>
      <c r="D42" s="113">
        <v>2</v>
      </c>
      <c r="E42" s="3">
        <v>0</v>
      </c>
      <c r="G42" s="3">
        <f t="shared" si="20"/>
        <v>0</v>
      </c>
      <c r="L42" s="3">
        <f t="shared" si="21"/>
        <v>0</v>
      </c>
      <c r="N42" s="3">
        <f t="shared" si="22"/>
        <v>0</v>
      </c>
      <c r="Q42">
        <f t="shared" si="23"/>
        <v>0</v>
      </c>
    </row>
    <row r="43" spans="2:17" ht="12.75">
      <c r="B43" s="1"/>
      <c r="C43" s="146">
        <f>+C42</f>
        <v>0</v>
      </c>
      <c r="D43" s="113">
        <v>3</v>
      </c>
      <c r="E43" s="3">
        <f>+C43*B43</f>
        <v>0</v>
      </c>
      <c r="G43" s="3">
        <f t="shared" si="20"/>
        <v>0</v>
      </c>
      <c r="L43" s="3">
        <f t="shared" si="21"/>
        <v>0</v>
      </c>
      <c r="N43" s="3">
        <f t="shared" si="22"/>
        <v>0</v>
      </c>
      <c r="Q43">
        <f t="shared" si="23"/>
        <v>0</v>
      </c>
    </row>
    <row r="44" spans="2:17" ht="12.75">
      <c r="B44" s="1"/>
      <c r="C44" s="146">
        <f>+C43</f>
        <v>0</v>
      </c>
      <c r="D44" s="113">
        <v>4</v>
      </c>
      <c r="E44" s="3">
        <f>+C44*B44</f>
        <v>0</v>
      </c>
      <c r="G44" s="3">
        <f t="shared" si="20"/>
        <v>0</v>
      </c>
      <c r="L44" s="3">
        <f t="shared" si="21"/>
        <v>0</v>
      </c>
      <c r="N44" s="3">
        <f t="shared" si="22"/>
        <v>0</v>
      </c>
      <c r="Q44">
        <f t="shared" si="23"/>
        <v>0</v>
      </c>
    </row>
    <row r="45" spans="2:17" ht="12.75">
      <c r="B45" s="1"/>
      <c r="C45" s="146">
        <f>+C44</f>
        <v>0</v>
      </c>
      <c r="D45" s="113">
        <v>5</v>
      </c>
      <c r="E45" s="3">
        <f>+C45*B45</f>
        <v>0</v>
      </c>
      <c r="G45" s="3">
        <f t="shared" si="20"/>
        <v>0</v>
      </c>
      <c r="L45" s="3">
        <f t="shared" si="21"/>
        <v>0</v>
      </c>
      <c r="N45" s="3">
        <f t="shared" si="22"/>
        <v>0</v>
      </c>
      <c r="Q45">
        <f t="shared" si="23"/>
        <v>0</v>
      </c>
    </row>
    <row r="46" spans="2:17" ht="12.75">
      <c r="B46" s="1"/>
      <c r="C46" s="146">
        <f>+C45</f>
        <v>0</v>
      </c>
      <c r="D46" s="113">
        <v>6</v>
      </c>
      <c r="E46" s="3">
        <f>+C46*B46</f>
        <v>0</v>
      </c>
      <c r="G46" s="3">
        <f t="shared" si="20"/>
        <v>0</v>
      </c>
      <c r="L46" s="3">
        <f t="shared" si="21"/>
        <v>0</v>
      </c>
      <c r="N46" s="3">
        <f t="shared" si="22"/>
        <v>0</v>
      </c>
      <c r="Q46">
        <f t="shared" si="23"/>
        <v>0</v>
      </c>
    </row>
    <row r="47" spans="1:15" ht="13.5" thickBot="1">
      <c r="A47" s="113" t="s">
        <v>12</v>
      </c>
      <c r="B47" s="118">
        <f>+SUM(B41:B46)</f>
        <v>0</v>
      </c>
      <c r="C47" s="147"/>
      <c r="D47" s="116" t="s">
        <v>1</v>
      </c>
      <c r="E47" s="4">
        <f>SUM(E41:E46)</f>
        <v>0</v>
      </c>
      <c r="F47" s="4">
        <f>SUM(F41:F46)</f>
        <v>0</v>
      </c>
      <c r="G47" s="4">
        <f t="shared" si="20"/>
        <v>0</v>
      </c>
      <c r="H47" s="4">
        <f aca="true" t="shared" si="24" ref="H47:N47">SUM(H41:H46)</f>
        <v>0</v>
      </c>
      <c r="I47" s="4">
        <f t="shared" si="24"/>
        <v>0</v>
      </c>
      <c r="J47" s="4">
        <f t="shared" si="24"/>
        <v>0</v>
      </c>
      <c r="K47" s="4">
        <f t="shared" si="24"/>
        <v>0</v>
      </c>
      <c r="L47" s="4">
        <f t="shared" si="24"/>
        <v>0</v>
      </c>
      <c r="M47" s="4">
        <f t="shared" si="24"/>
        <v>0</v>
      </c>
      <c r="N47" s="4">
        <f t="shared" si="24"/>
        <v>0</v>
      </c>
      <c r="O47" t="s">
        <v>12</v>
      </c>
    </row>
    <row r="48" spans="2:3" ht="13.5" thickTop="1">
      <c r="B48" s="1"/>
      <c r="C48" s="146"/>
    </row>
    <row r="49" spans="1:15" s="12" customFormat="1" ht="12.75">
      <c r="A49" s="121" t="s">
        <v>32</v>
      </c>
      <c r="B49" s="117" t="s">
        <v>31</v>
      </c>
      <c r="C49" s="29"/>
      <c r="D49" s="115" t="s">
        <v>18</v>
      </c>
      <c r="E49" s="15" t="s">
        <v>2</v>
      </c>
      <c r="F49" s="15" t="s">
        <v>82</v>
      </c>
      <c r="G49" s="15" t="s">
        <v>1</v>
      </c>
      <c r="H49" s="15" t="s">
        <v>4</v>
      </c>
      <c r="I49" s="15" t="s">
        <v>3</v>
      </c>
      <c r="J49" s="15" t="s">
        <v>5</v>
      </c>
      <c r="K49" s="15" t="s">
        <v>5</v>
      </c>
      <c r="L49" s="29" t="s">
        <v>6</v>
      </c>
      <c r="M49" s="29" t="s">
        <v>65</v>
      </c>
      <c r="N49" s="15" t="s">
        <v>7</v>
      </c>
      <c r="O49" s="12" t="s">
        <v>32</v>
      </c>
    </row>
    <row r="50" spans="1:17" ht="12.75">
      <c r="A50" s="113" t="s">
        <v>13</v>
      </c>
      <c r="B50" s="1"/>
      <c r="C50" s="146">
        <f>+C46</f>
        <v>0</v>
      </c>
      <c r="D50" s="113">
        <v>1</v>
      </c>
      <c r="E50" s="3">
        <v>0</v>
      </c>
      <c r="G50" s="3">
        <f aca="true" t="shared" si="25" ref="G50:G56">+F50+E50</f>
        <v>0</v>
      </c>
      <c r="L50" s="3">
        <f aca="true" t="shared" si="26" ref="L50:L55">+H50+I50+K50+J50</f>
        <v>0</v>
      </c>
      <c r="N50" s="3">
        <f aca="true" t="shared" si="27" ref="N50:N55">+G50-L50-M50</f>
        <v>0</v>
      </c>
      <c r="O50" t="s">
        <v>13</v>
      </c>
      <c r="Q50">
        <f aca="true" t="shared" si="28" ref="Q50:Q55">IF(E50&gt;1,1,0)</f>
        <v>0</v>
      </c>
    </row>
    <row r="51" spans="2:17" ht="12.75">
      <c r="B51" s="1"/>
      <c r="C51" s="146">
        <f>+C50</f>
        <v>0</v>
      </c>
      <c r="D51" s="113">
        <v>2</v>
      </c>
      <c r="E51" s="3">
        <v>0</v>
      </c>
      <c r="G51" s="3">
        <f t="shared" si="25"/>
        <v>0</v>
      </c>
      <c r="L51" s="3">
        <f t="shared" si="26"/>
        <v>0</v>
      </c>
      <c r="N51" s="3">
        <f t="shared" si="27"/>
        <v>0</v>
      </c>
      <c r="Q51">
        <f t="shared" si="28"/>
        <v>0</v>
      </c>
    </row>
    <row r="52" spans="2:17" ht="12.75">
      <c r="B52" s="1"/>
      <c r="C52" s="146">
        <f>+C51</f>
        <v>0</v>
      </c>
      <c r="D52" s="113">
        <v>3</v>
      </c>
      <c r="E52" s="3">
        <f>+C52*B52</f>
        <v>0</v>
      </c>
      <c r="G52" s="3">
        <f t="shared" si="25"/>
        <v>0</v>
      </c>
      <c r="L52" s="3">
        <f t="shared" si="26"/>
        <v>0</v>
      </c>
      <c r="N52" s="3">
        <f t="shared" si="27"/>
        <v>0</v>
      </c>
      <c r="Q52">
        <f t="shared" si="28"/>
        <v>0</v>
      </c>
    </row>
    <row r="53" spans="2:17" ht="12.75">
      <c r="B53" s="1"/>
      <c r="C53" s="146">
        <f>+C52</f>
        <v>0</v>
      </c>
      <c r="D53" s="113">
        <v>4</v>
      </c>
      <c r="E53" s="3">
        <f>+C53*B53</f>
        <v>0</v>
      </c>
      <c r="G53" s="3">
        <f t="shared" si="25"/>
        <v>0</v>
      </c>
      <c r="L53" s="3">
        <f t="shared" si="26"/>
        <v>0</v>
      </c>
      <c r="N53" s="3">
        <f t="shared" si="27"/>
        <v>0</v>
      </c>
      <c r="Q53">
        <f t="shared" si="28"/>
        <v>0</v>
      </c>
    </row>
    <row r="54" spans="2:17" ht="12.75">
      <c r="B54" s="1"/>
      <c r="C54" s="146">
        <f>+C53</f>
        <v>0</v>
      </c>
      <c r="D54" s="113">
        <v>5</v>
      </c>
      <c r="E54" s="3">
        <f>+C54*B54</f>
        <v>0</v>
      </c>
      <c r="G54" s="3">
        <f t="shared" si="25"/>
        <v>0</v>
      </c>
      <c r="L54" s="3">
        <f t="shared" si="26"/>
        <v>0</v>
      </c>
      <c r="N54" s="3">
        <f t="shared" si="27"/>
        <v>0</v>
      </c>
      <c r="Q54">
        <f t="shared" si="28"/>
        <v>0</v>
      </c>
    </row>
    <row r="55" spans="2:17" ht="12.75">
      <c r="B55" s="1"/>
      <c r="C55" s="146">
        <f>+C54</f>
        <v>0</v>
      </c>
      <c r="D55" s="113">
        <v>6</v>
      </c>
      <c r="E55" s="3">
        <f>+C55*B55</f>
        <v>0</v>
      </c>
      <c r="G55" s="3">
        <f t="shared" si="25"/>
        <v>0</v>
      </c>
      <c r="L55" s="3">
        <f t="shared" si="26"/>
        <v>0</v>
      </c>
      <c r="N55" s="3">
        <f t="shared" si="27"/>
        <v>0</v>
      </c>
      <c r="Q55">
        <f t="shared" si="28"/>
        <v>0</v>
      </c>
    </row>
    <row r="56" spans="1:15" ht="13.5" thickBot="1">
      <c r="A56" s="113" t="s">
        <v>13</v>
      </c>
      <c r="B56" s="118">
        <f>+SUM(B50:B55)</f>
        <v>0</v>
      </c>
      <c r="C56" s="147"/>
      <c r="D56" s="116" t="s">
        <v>1</v>
      </c>
      <c r="E56" s="4">
        <f>SUM(E50:E55)</f>
        <v>0</v>
      </c>
      <c r="F56" s="4">
        <f>SUM(F50:F55)</f>
        <v>0</v>
      </c>
      <c r="G56" s="4">
        <f t="shared" si="25"/>
        <v>0</v>
      </c>
      <c r="H56" s="4">
        <f aca="true" t="shared" si="29" ref="H56:N56">SUM(H50:H55)</f>
        <v>0</v>
      </c>
      <c r="I56" s="4">
        <f t="shared" si="29"/>
        <v>0</v>
      </c>
      <c r="J56" s="4">
        <f t="shared" si="29"/>
        <v>0</v>
      </c>
      <c r="K56" s="4">
        <f t="shared" si="29"/>
        <v>0</v>
      </c>
      <c r="L56" s="4">
        <f t="shared" si="29"/>
        <v>0</v>
      </c>
      <c r="M56" s="4">
        <f t="shared" si="29"/>
        <v>0</v>
      </c>
      <c r="N56" s="4">
        <f t="shared" si="29"/>
        <v>0</v>
      </c>
      <c r="O56" t="s">
        <v>13</v>
      </c>
    </row>
    <row r="57" spans="2:3" ht="13.5" thickTop="1">
      <c r="B57" s="1"/>
      <c r="C57" s="146"/>
    </row>
    <row r="58" spans="1:15" s="12" customFormat="1" ht="12.75">
      <c r="A58" s="121" t="s">
        <v>32</v>
      </c>
      <c r="B58" s="117" t="s">
        <v>31</v>
      </c>
      <c r="C58" s="29"/>
      <c r="D58" s="115" t="s">
        <v>18</v>
      </c>
      <c r="E58" s="15" t="s">
        <v>2</v>
      </c>
      <c r="F58" s="15" t="s">
        <v>82</v>
      </c>
      <c r="G58" s="15" t="s">
        <v>1</v>
      </c>
      <c r="H58" s="15" t="s">
        <v>4</v>
      </c>
      <c r="I58" s="15" t="s">
        <v>3</v>
      </c>
      <c r="J58" s="15" t="s">
        <v>5</v>
      </c>
      <c r="K58" s="15" t="s">
        <v>5</v>
      </c>
      <c r="L58" s="29" t="s">
        <v>6</v>
      </c>
      <c r="M58" s="29" t="s">
        <v>65</v>
      </c>
      <c r="N58" s="15" t="s">
        <v>7</v>
      </c>
      <c r="O58" s="12" t="s">
        <v>32</v>
      </c>
    </row>
    <row r="59" spans="1:17" ht="12.75">
      <c r="A59" s="113" t="s">
        <v>24</v>
      </c>
      <c r="B59" s="1"/>
      <c r="C59" s="146">
        <f>+C55</f>
        <v>0</v>
      </c>
      <c r="D59" s="113">
        <v>1</v>
      </c>
      <c r="E59" s="3">
        <v>0</v>
      </c>
      <c r="G59" s="3">
        <f aca="true" t="shared" si="30" ref="G59:G65">+F59+E59</f>
        <v>0</v>
      </c>
      <c r="L59" s="3">
        <f aca="true" t="shared" si="31" ref="L59:L64">+H59+I59+K59+J59</f>
        <v>0</v>
      </c>
      <c r="N59" s="3">
        <f aca="true" t="shared" si="32" ref="N59:N64">+G59-L59-M59</f>
        <v>0</v>
      </c>
      <c r="O59" t="s">
        <v>24</v>
      </c>
      <c r="Q59">
        <f aca="true" t="shared" si="33" ref="Q59:Q64">IF(E59&gt;1,1,0)</f>
        <v>0</v>
      </c>
    </row>
    <row r="60" spans="2:17" ht="12.75">
      <c r="B60" s="1"/>
      <c r="C60" s="146">
        <f>+C59</f>
        <v>0</v>
      </c>
      <c r="D60" s="113">
        <v>2</v>
      </c>
      <c r="E60" s="3">
        <v>0</v>
      </c>
      <c r="G60" s="3">
        <f t="shared" si="30"/>
        <v>0</v>
      </c>
      <c r="L60" s="3">
        <f t="shared" si="31"/>
        <v>0</v>
      </c>
      <c r="N60" s="3">
        <f t="shared" si="32"/>
        <v>0</v>
      </c>
      <c r="Q60">
        <f t="shared" si="33"/>
        <v>0</v>
      </c>
    </row>
    <row r="61" spans="2:17" ht="12.75">
      <c r="B61" s="1"/>
      <c r="C61" s="146">
        <f>+C60</f>
        <v>0</v>
      </c>
      <c r="D61" s="113">
        <v>3</v>
      </c>
      <c r="E61" s="3">
        <f>+C61*B61</f>
        <v>0</v>
      </c>
      <c r="G61" s="3">
        <f t="shared" si="30"/>
        <v>0</v>
      </c>
      <c r="L61" s="3">
        <f t="shared" si="31"/>
        <v>0</v>
      </c>
      <c r="N61" s="3">
        <f t="shared" si="32"/>
        <v>0</v>
      </c>
      <c r="Q61">
        <f t="shared" si="33"/>
        <v>0</v>
      </c>
    </row>
    <row r="62" spans="2:17" ht="12.75">
      <c r="B62" s="1"/>
      <c r="C62" s="146">
        <f>+C61</f>
        <v>0</v>
      </c>
      <c r="D62" s="113">
        <v>4</v>
      </c>
      <c r="E62" s="3">
        <f>+C62*B62</f>
        <v>0</v>
      </c>
      <c r="G62" s="3">
        <f t="shared" si="30"/>
        <v>0</v>
      </c>
      <c r="L62" s="3">
        <f t="shared" si="31"/>
        <v>0</v>
      </c>
      <c r="N62" s="3">
        <f t="shared" si="32"/>
        <v>0</v>
      </c>
      <c r="Q62">
        <f t="shared" si="33"/>
        <v>0</v>
      </c>
    </row>
    <row r="63" spans="2:17" ht="12.75">
      <c r="B63" s="1"/>
      <c r="C63" s="146">
        <f>+C62</f>
        <v>0</v>
      </c>
      <c r="D63" s="113">
        <v>5</v>
      </c>
      <c r="E63" s="3">
        <f>+C63*B63</f>
        <v>0</v>
      </c>
      <c r="G63" s="3">
        <f t="shared" si="30"/>
        <v>0</v>
      </c>
      <c r="L63" s="3">
        <f t="shared" si="31"/>
        <v>0</v>
      </c>
      <c r="N63" s="3">
        <f t="shared" si="32"/>
        <v>0</v>
      </c>
      <c r="Q63">
        <f t="shared" si="33"/>
        <v>0</v>
      </c>
    </row>
    <row r="64" spans="2:17" ht="12.75">
      <c r="B64" s="1"/>
      <c r="C64" s="146">
        <f>+C63</f>
        <v>0</v>
      </c>
      <c r="D64" s="113">
        <v>6</v>
      </c>
      <c r="E64" s="3">
        <f>+C64*B64</f>
        <v>0</v>
      </c>
      <c r="G64" s="3">
        <f t="shared" si="30"/>
        <v>0</v>
      </c>
      <c r="L64" s="3">
        <f t="shared" si="31"/>
        <v>0</v>
      </c>
      <c r="N64" s="3">
        <f t="shared" si="32"/>
        <v>0</v>
      </c>
      <c r="Q64">
        <f t="shared" si="33"/>
        <v>0</v>
      </c>
    </row>
    <row r="65" spans="1:15" ht="13.5" thickBot="1">
      <c r="A65" s="113" t="s">
        <v>24</v>
      </c>
      <c r="B65" s="118">
        <f>+SUM(B59:B64)</f>
        <v>0</v>
      </c>
      <c r="C65" s="147"/>
      <c r="D65" s="116" t="s">
        <v>1</v>
      </c>
      <c r="E65" s="4">
        <f>SUM(E59:E64)</f>
        <v>0</v>
      </c>
      <c r="F65" s="4">
        <f>SUM(F59:F64)</f>
        <v>0</v>
      </c>
      <c r="G65" s="4">
        <f t="shared" si="30"/>
        <v>0</v>
      </c>
      <c r="H65" s="4">
        <f aca="true" t="shared" si="34" ref="H65:N65">SUM(H59:H64)</f>
        <v>0</v>
      </c>
      <c r="I65" s="4">
        <f t="shared" si="34"/>
        <v>0</v>
      </c>
      <c r="J65" s="4">
        <f t="shared" si="34"/>
        <v>0</v>
      </c>
      <c r="K65" s="4">
        <f t="shared" si="34"/>
        <v>0</v>
      </c>
      <c r="L65" s="4">
        <f t="shared" si="34"/>
        <v>0</v>
      </c>
      <c r="M65" s="4">
        <f t="shared" si="34"/>
        <v>0</v>
      </c>
      <c r="N65" s="4">
        <f t="shared" si="34"/>
        <v>0</v>
      </c>
      <c r="O65" t="s">
        <v>24</v>
      </c>
    </row>
    <row r="66" spans="2:3" ht="13.5" thickTop="1">
      <c r="B66" s="1"/>
      <c r="C66" s="146"/>
    </row>
    <row r="67" spans="1:15" s="12" customFormat="1" ht="12.75">
      <c r="A67" s="121" t="s">
        <v>32</v>
      </c>
      <c r="B67" s="117" t="s">
        <v>31</v>
      </c>
      <c r="C67" s="29"/>
      <c r="D67" s="115" t="s">
        <v>18</v>
      </c>
      <c r="E67" s="15" t="s">
        <v>2</v>
      </c>
      <c r="F67" s="15" t="s">
        <v>82</v>
      </c>
      <c r="G67" s="15" t="s">
        <v>1</v>
      </c>
      <c r="H67" s="15" t="s">
        <v>4</v>
      </c>
      <c r="I67" s="15" t="s">
        <v>3</v>
      </c>
      <c r="J67" s="15" t="s">
        <v>5</v>
      </c>
      <c r="K67" s="15" t="s">
        <v>5</v>
      </c>
      <c r="L67" s="29" t="s">
        <v>6</v>
      </c>
      <c r="M67" s="29" t="s">
        <v>65</v>
      </c>
      <c r="N67" s="15" t="s">
        <v>7</v>
      </c>
      <c r="O67" s="12" t="s">
        <v>32</v>
      </c>
    </row>
    <row r="68" spans="1:17" ht="12.75">
      <c r="A68" s="113" t="s">
        <v>14</v>
      </c>
      <c r="B68" s="1"/>
      <c r="C68" s="146">
        <f>+C64</f>
        <v>0</v>
      </c>
      <c r="D68" s="113">
        <v>1</v>
      </c>
      <c r="E68" s="3">
        <v>0</v>
      </c>
      <c r="G68" s="3">
        <f aca="true" t="shared" si="35" ref="G68:G74">+F68+E68</f>
        <v>0</v>
      </c>
      <c r="L68" s="3">
        <f aca="true" t="shared" si="36" ref="L68:L73">+H68+I68+K68+J68</f>
        <v>0</v>
      </c>
      <c r="N68" s="3">
        <f aca="true" t="shared" si="37" ref="N68:N73">+G68-L68-M68</f>
        <v>0</v>
      </c>
      <c r="O68" t="s">
        <v>14</v>
      </c>
      <c r="Q68">
        <f aca="true" t="shared" si="38" ref="Q68:Q73">IF(E68&gt;1,1,0)</f>
        <v>0</v>
      </c>
    </row>
    <row r="69" spans="2:17" ht="12.75">
      <c r="B69" s="1"/>
      <c r="C69" s="146">
        <f>+C68</f>
        <v>0</v>
      </c>
      <c r="D69" s="113">
        <v>2</v>
      </c>
      <c r="E69" s="3">
        <v>0</v>
      </c>
      <c r="G69" s="3">
        <f t="shared" si="35"/>
        <v>0</v>
      </c>
      <c r="L69" s="3">
        <f t="shared" si="36"/>
        <v>0</v>
      </c>
      <c r="N69" s="3">
        <f t="shared" si="37"/>
        <v>0</v>
      </c>
      <c r="Q69">
        <f t="shared" si="38"/>
        <v>0</v>
      </c>
    </row>
    <row r="70" spans="2:17" ht="12.75">
      <c r="B70" s="1"/>
      <c r="C70" s="146">
        <f>+C69</f>
        <v>0</v>
      </c>
      <c r="D70" s="113">
        <v>3</v>
      </c>
      <c r="E70" s="3">
        <f>+C70*B70</f>
        <v>0</v>
      </c>
      <c r="G70" s="3">
        <f t="shared" si="35"/>
        <v>0</v>
      </c>
      <c r="L70" s="3">
        <f t="shared" si="36"/>
        <v>0</v>
      </c>
      <c r="N70" s="3">
        <f t="shared" si="37"/>
        <v>0</v>
      </c>
      <c r="Q70">
        <f t="shared" si="38"/>
        <v>0</v>
      </c>
    </row>
    <row r="71" spans="2:17" ht="12.75">
      <c r="B71" s="1"/>
      <c r="C71" s="146">
        <f>+C70</f>
        <v>0</v>
      </c>
      <c r="D71" s="113">
        <v>4</v>
      </c>
      <c r="E71" s="3">
        <f>+C71*B71</f>
        <v>0</v>
      </c>
      <c r="G71" s="3">
        <f t="shared" si="35"/>
        <v>0</v>
      </c>
      <c r="L71" s="3">
        <f t="shared" si="36"/>
        <v>0</v>
      </c>
      <c r="N71" s="3">
        <f t="shared" si="37"/>
        <v>0</v>
      </c>
      <c r="Q71">
        <f t="shared" si="38"/>
        <v>0</v>
      </c>
    </row>
    <row r="72" spans="2:17" ht="12.75">
      <c r="B72" s="1"/>
      <c r="C72" s="146">
        <f>+C71</f>
        <v>0</v>
      </c>
      <c r="D72" s="113">
        <v>5</v>
      </c>
      <c r="E72" s="3">
        <f>+C72*B72</f>
        <v>0</v>
      </c>
      <c r="G72" s="3">
        <f t="shared" si="35"/>
        <v>0</v>
      </c>
      <c r="L72" s="3">
        <f t="shared" si="36"/>
        <v>0</v>
      </c>
      <c r="N72" s="3">
        <f t="shared" si="37"/>
        <v>0</v>
      </c>
      <c r="Q72">
        <f t="shared" si="38"/>
        <v>0</v>
      </c>
    </row>
    <row r="73" spans="2:17" ht="12.75">
      <c r="B73" s="1"/>
      <c r="C73" s="146">
        <f>+C72</f>
        <v>0</v>
      </c>
      <c r="D73" s="113">
        <v>6</v>
      </c>
      <c r="E73" s="3">
        <f>+C73*B73</f>
        <v>0</v>
      </c>
      <c r="G73" s="3">
        <f t="shared" si="35"/>
        <v>0</v>
      </c>
      <c r="L73" s="3">
        <f t="shared" si="36"/>
        <v>0</v>
      </c>
      <c r="N73" s="3">
        <f t="shared" si="37"/>
        <v>0</v>
      </c>
      <c r="Q73">
        <f t="shared" si="38"/>
        <v>0</v>
      </c>
    </row>
    <row r="74" spans="1:17" ht="13.5" thickBot="1">
      <c r="A74" s="113" t="s">
        <v>14</v>
      </c>
      <c r="B74" s="118">
        <f>+SUM(B68:B73)</f>
        <v>0</v>
      </c>
      <c r="C74" s="147"/>
      <c r="D74" s="116" t="s">
        <v>1</v>
      </c>
      <c r="E74" s="4">
        <f>SUM(E68:E73)</f>
        <v>0</v>
      </c>
      <c r="F74" s="4">
        <f>SUM(F68:F73)</f>
        <v>0</v>
      </c>
      <c r="G74" s="4">
        <f t="shared" si="35"/>
        <v>0</v>
      </c>
      <c r="H74" s="4">
        <f aca="true" t="shared" si="39" ref="H74:N74">SUM(H68:H73)</f>
        <v>0</v>
      </c>
      <c r="I74" s="4">
        <f t="shared" si="39"/>
        <v>0</v>
      </c>
      <c r="J74" s="4">
        <f t="shared" si="39"/>
        <v>0</v>
      </c>
      <c r="K74" s="4">
        <f t="shared" si="39"/>
        <v>0</v>
      </c>
      <c r="L74" s="4">
        <f t="shared" si="39"/>
        <v>0</v>
      </c>
      <c r="M74" s="4">
        <f t="shared" si="39"/>
        <v>0</v>
      </c>
      <c r="N74" s="4">
        <f t="shared" si="39"/>
        <v>0</v>
      </c>
      <c r="O74" t="s">
        <v>14</v>
      </c>
      <c r="Q74" s="30"/>
    </row>
    <row r="75" spans="2:3" ht="13.5" thickTop="1">
      <c r="B75" s="1"/>
      <c r="C75" s="146"/>
    </row>
    <row r="76" spans="1:15" s="12" customFormat="1" ht="12.75">
      <c r="A76" s="121" t="s">
        <v>32</v>
      </c>
      <c r="B76" s="117" t="s">
        <v>31</v>
      </c>
      <c r="C76" s="29"/>
      <c r="D76" s="115" t="s">
        <v>18</v>
      </c>
      <c r="E76" s="15" t="s">
        <v>2</v>
      </c>
      <c r="F76" s="15" t="s">
        <v>82</v>
      </c>
      <c r="G76" s="15" t="s">
        <v>1</v>
      </c>
      <c r="H76" s="15" t="s">
        <v>4</v>
      </c>
      <c r="I76" s="15" t="s">
        <v>3</v>
      </c>
      <c r="J76" s="15" t="s">
        <v>5</v>
      </c>
      <c r="K76" s="15" t="s">
        <v>5</v>
      </c>
      <c r="L76" s="29" t="s">
        <v>6</v>
      </c>
      <c r="M76" s="29" t="s">
        <v>65</v>
      </c>
      <c r="N76" s="15" t="s">
        <v>7</v>
      </c>
      <c r="O76" s="12" t="s">
        <v>32</v>
      </c>
    </row>
    <row r="77" spans="1:17" ht="12.75">
      <c r="A77" s="113" t="s">
        <v>25</v>
      </c>
      <c r="B77" s="1"/>
      <c r="C77" s="146">
        <f>+C73</f>
        <v>0</v>
      </c>
      <c r="D77" s="113">
        <v>1</v>
      </c>
      <c r="E77" s="3">
        <v>0</v>
      </c>
      <c r="G77" s="3">
        <f aca="true" t="shared" si="40" ref="G77:G83">+F77+E77</f>
        <v>0</v>
      </c>
      <c r="L77" s="3">
        <f aca="true" t="shared" si="41" ref="L77:L82">+H77+I77+K77+J77</f>
        <v>0</v>
      </c>
      <c r="N77" s="3">
        <f aca="true" t="shared" si="42" ref="N77:N82">+G77-L77-M77</f>
        <v>0</v>
      </c>
      <c r="O77" t="s">
        <v>25</v>
      </c>
      <c r="Q77">
        <f aca="true" t="shared" si="43" ref="Q77:Q82">IF(E77&gt;1,1,0)</f>
        <v>0</v>
      </c>
    </row>
    <row r="78" spans="2:17" ht="12.75">
      <c r="B78" s="1"/>
      <c r="C78" s="146">
        <f>+C77</f>
        <v>0</v>
      </c>
      <c r="D78" s="113">
        <v>2</v>
      </c>
      <c r="E78" s="3">
        <v>0</v>
      </c>
      <c r="G78" s="3">
        <f t="shared" si="40"/>
        <v>0</v>
      </c>
      <c r="L78" s="3">
        <f t="shared" si="41"/>
        <v>0</v>
      </c>
      <c r="N78" s="3">
        <f t="shared" si="42"/>
        <v>0</v>
      </c>
      <c r="Q78">
        <f t="shared" si="43"/>
        <v>0</v>
      </c>
    </row>
    <row r="79" spans="2:17" ht="12.75">
      <c r="B79" s="1"/>
      <c r="C79" s="146">
        <f>+C78</f>
        <v>0</v>
      </c>
      <c r="D79" s="113">
        <v>3</v>
      </c>
      <c r="E79" s="3">
        <f>+C79*B79</f>
        <v>0</v>
      </c>
      <c r="G79" s="3">
        <f t="shared" si="40"/>
        <v>0</v>
      </c>
      <c r="L79" s="3">
        <f t="shared" si="41"/>
        <v>0</v>
      </c>
      <c r="N79" s="3">
        <f t="shared" si="42"/>
        <v>0</v>
      </c>
      <c r="Q79">
        <f t="shared" si="43"/>
        <v>0</v>
      </c>
    </row>
    <row r="80" spans="2:17" ht="12.75">
      <c r="B80" s="1"/>
      <c r="C80" s="146">
        <f>+C79</f>
        <v>0</v>
      </c>
      <c r="D80" s="113">
        <v>4</v>
      </c>
      <c r="E80" s="3">
        <f>+C80*B80</f>
        <v>0</v>
      </c>
      <c r="G80" s="3">
        <f t="shared" si="40"/>
        <v>0</v>
      </c>
      <c r="L80" s="3">
        <f t="shared" si="41"/>
        <v>0</v>
      </c>
      <c r="N80" s="3">
        <f t="shared" si="42"/>
        <v>0</v>
      </c>
      <c r="Q80">
        <f t="shared" si="43"/>
        <v>0</v>
      </c>
    </row>
    <row r="81" spans="2:17" ht="12.75">
      <c r="B81" s="1"/>
      <c r="C81" s="146">
        <f>+C80</f>
        <v>0</v>
      </c>
      <c r="D81" s="113">
        <v>5</v>
      </c>
      <c r="E81" s="3">
        <f>+C81*B81</f>
        <v>0</v>
      </c>
      <c r="G81" s="3">
        <f t="shared" si="40"/>
        <v>0</v>
      </c>
      <c r="L81" s="3">
        <f t="shared" si="41"/>
        <v>0</v>
      </c>
      <c r="N81" s="3">
        <f t="shared" si="42"/>
        <v>0</v>
      </c>
      <c r="Q81">
        <f t="shared" si="43"/>
        <v>0</v>
      </c>
    </row>
    <row r="82" spans="2:17" ht="12.75">
      <c r="B82" s="1"/>
      <c r="C82" s="146">
        <f>+C81</f>
        <v>0</v>
      </c>
      <c r="D82" s="113">
        <v>6</v>
      </c>
      <c r="E82" s="3">
        <f>+C82*B82</f>
        <v>0</v>
      </c>
      <c r="G82" s="3">
        <f t="shared" si="40"/>
        <v>0</v>
      </c>
      <c r="L82" s="3">
        <f t="shared" si="41"/>
        <v>0</v>
      </c>
      <c r="N82" s="3">
        <f t="shared" si="42"/>
        <v>0</v>
      </c>
      <c r="Q82">
        <f t="shared" si="43"/>
        <v>0</v>
      </c>
    </row>
    <row r="83" spans="1:15" ht="13.5" thickBot="1">
      <c r="A83" s="113" t="s">
        <v>25</v>
      </c>
      <c r="B83" s="118">
        <f>+SUM(B77:B82)</f>
        <v>0</v>
      </c>
      <c r="C83" s="147"/>
      <c r="D83" s="116" t="s">
        <v>1</v>
      </c>
      <c r="E83" s="4">
        <f>SUM(E77:E82)</f>
        <v>0</v>
      </c>
      <c r="F83" s="4">
        <f>SUM(F77:F82)</f>
        <v>0</v>
      </c>
      <c r="G83" s="4">
        <f t="shared" si="40"/>
        <v>0</v>
      </c>
      <c r="H83" s="4">
        <f aca="true" t="shared" si="44" ref="H83:N83">SUM(H77:H82)</f>
        <v>0</v>
      </c>
      <c r="I83" s="4">
        <f t="shared" si="44"/>
        <v>0</v>
      </c>
      <c r="J83" s="4">
        <f t="shared" si="44"/>
        <v>0</v>
      </c>
      <c r="K83" s="4">
        <f t="shared" si="44"/>
        <v>0</v>
      </c>
      <c r="L83" s="4">
        <f t="shared" si="44"/>
        <v>0</v>
      </c>
      <c r="M83" s="4">
        <f t="shared" si="44"/>
        <v>0</v>
      </c>
      <c r="N83" s="4">
        <f t="shared" si="44"/>
        <v>0</v>
      </c>
      <c r="O83" t="s">
        <v>25</v>
      </c>
    </row>
    <row r="84" spans="2:3" ht="13.5" thickTop="1">
      <c r="B84" s="1"/>
      <c r="C84" s="146"/>
    </row>
    <row r="85" spans="1:15" s="12" customFormat="1" ht="12.75">
      <c r="A85" s="121" t="s">
        <v>32</v>
      </c>
      <c r="B85" s="117" t="s">
        <v>31</v>
      </c>
      <c r="C85" s="29"/>
      <c r="D85" s="115" t="s">
        <v>18</v>
      </c>
      <c r="E85" s="15" t="s">
        <v>2</v>
      </c>
      <c r="F85" s="15" t="s">
        <v>82</v>
      </c>
      <c r="G85" s="15" t="s">
        <v>1</v>
      </c>
      <c r="H85" s="15" t="s">
        <v>4</v>
      </c>
      <c r="I85" s="15" t="s">
        <v>3</v>
      </c>
      <c r="J85" s="15" t="s">
        <v>5</v>
      </c>
      <c r="K85" s="15" t="s">
        <v>5</v>
      </c>
      <c r="L85" s="29" t="s">
        <v>6</v>
      </c>
      <c r="M85" s="29" t="s">
        <v>65</v>
      </c>
      <c r="N85" s="15" t="s">
        <v>7</v>
      </c>
      <c r="O85" s="12" t="s">
        <v>32</v>
      </c>
    </row>
    <row r="86" spans="1:17" ht="12.75">
      <c r="A86" s="113" t="s">
        <v>15</v>
      </c>
      <c r="B86" s="1"/>
      <c r="C86" s="146">
        <f>+C82</f>
        <v>0</v>
      </c>
      <c r="D86" s="113">
        <v>1</v>
      </c>
      <c r="E86" s="3">
        <v>0</v>
      </c>
      <c r="G86" s="3">
        <f aca="true" t="shared" si="45" ref="G86:G92">+F86+E86</f>
        <v>0</v>
      </c>
      <c r="L86" s="3">
        <f aca="true" t="shared" si="46" ref="L86:L91">+H86+I86+K86+J86</f>
        <v>0</v>
      </c>
      <c r="N86" s="3">
        <f aca="true" t="shared" si="47" ref="N86:N91">+G86-L86-M86</f>
        <v>0</v>
      </c>
      <c r="O86" t="s">
        <v>15</v>
      </c>
      <c r="Q86">
        <f aca="true" t="shared" si="48" ref="Q86:Q91">IF(E86&gt;1,1,0)</f>
        <v>0</v>
      </c>
    </row>
    <row r="87" spans="2:17" ht="12.75">
      <c r="B87" s="1"/>
      <c r="C87" s="146">
        <f>+C86</f>
        <v>0</v>
      </c>
      <c r="D87" s="113">
        <v>2</v>
      </c>
      <c r="E87" s="3">
        <v>0</v>
      </c>
      <c r="G87" s="3">
        <f t="shared" si="45"/>
        <v>0</v>
      </c>
      <c r="L87" s="3">
        <f t="shared" si="46"/>
        <v>0</v>
      </c>
      <c r="N87" s="3">
        <f t="shared" si="47"/>
        <v>0</v>
      </c>
      <c r="Q87">
        <f t="shared" si="48"/>
        <v>0</v>
      </c>
    </row>
    <row r="88" spans="2:17" ht="12.75">
      <c r="B88" s="1"/>
      <c r="C88" s="146">
        <f>+C87</f>
        <v>0</v>
      </c>
      <c r="D88" s="113">
        <v>3</v>
      </c>
      <c r="E88" s="3">
        <f>+C88*B88</f>
        <v>0</v>
      </c>
      <c r="G88" s="3">
        <f t="shared" si="45"/>
        <v>0</v>
      </c>
      <c r="L88" s="3">
        <f t="shared" si="46"/>
        <v>0</v>
      </c>
      <c r="N88" s="3">
        <f t="shared" si="47"/>
        <v>0</v>
      </c>
      <c r="Q88">
        <f t="shared" si="48"/>
        <v>0</v>
      </c>
    </row>
    <row r="89" spans="2:17" ht="12.75">
      <c r="B89" s="1"/>
      <c r="C89" s="146">
        <f>+C88</f>
        <v>0</v>
      </c>
      <c r="D89" s="113">
        <v>4</v>
      </c>
      <c r="E89" s="3">
        <f>+C89*B89</f>
        <v>0</v>
      </c>
      <c r="G89" s="3">
        <f t="shared" si="45"/>
        <v>0</v>
      </c>
      <c r="L89" s="3">
        <f t="shared" si="46"/>
        <v>0</v>
      </c>
      <c r="N89" s="3">
        <f t="shared" si="47"/>
        <v>0</v>
      </c>
      <c r="Q89">
        <f t="shared" si="48"/>
        <v>0</v>
      </c>
    </row>
    <row r="90" spans="2:17" ht="12.75">
      <c r="B90" s="1"/>
      <c r="C90" s="146">
        <f>+C89</f>
        <v>0</v>
      </c>
      <c r="D90" s="113">
        <v>5</v>
      </c>
      <c r="E90" s="3">
        <f>+C90*B90</f>
        <v>0</v>
      </c>
      <c r="G90" s="3">
        <f t="shared" si="45"/>
        <v>0</v>
      </c>
      <c r="L90" s="3">
        <f t="shared" si="46"/>
        <v>0</v>
      </c>
      <c r="N90" s="3">
        <f t="shared" si="47"/>
        <v>0</v>
      </c>
      <c r="Q90">
        <f t="shared" si="48"/>
        <v>0</v>
      </c>
    </row>
    <row r="91" spans="2:17" ht="12.75">
      <c r="B91" s="1"/>
      <c r="C91" s="146">
        <f>+C90</f>
        <v>0</v>
      </c>
      <c r="D91" s="113">
        <v>6</v>
      </c>
      <c r="E91" s="3">
        <f>+C91*B91</f>
        <v>0</v>
      </c>
      <c r="G91" s="3">
        <f t="shared" si="45"/>
        <v>0</v>
      </c>
      <c r="L91" s="3">
        <f t="shared" si="46"/>
        <v>0</v>
      </c>
      <c r="N91" s="3">
        <f t="shared" si="47"/>
        <v>0</v>
      </c>
      <c r="Q91">
        <f t="shared" si="48"/>
        <v>0</v>
      </c>
    </row>
    <row r="92" spans="1:15" ht="13.5" thickBot="1">
      <c r="A92" s="113" t="s">
        <v>15</v>
      </c>
      <c r="B92" s="118">
        <f>+SUM(B86:B91)</f>
        <v>0</v>
      </c>
      <c r="C92" s="147"/>
      <c r="D92" s="116" t="s">
        <v>1</v>
      </c>
      <c r="E92" s="4">
        <f>SUM(E86:E91)</f>
        <v>0</v>
      </c>
      <c r="F92" s="4">
        <f>SUM(F86:F91)</f>
        <v>0</v>
      </c>
      <c r="G92" s="4">
        <f t="shared" si="45"/>
        <v>0</v>
      </c>
      <c r="H92" s="4">
        <f aca="true" t="shared" si="49" ref="H92:N92">SUM(H86:H91)</f>
        <v>0</v>
      </c>
      <c r="I92" s="4">
        <f t="shared" si="49"/>
        <v>0</v>
      </c>
      <c r="J92" s="4">
        <f t="shared" si="49"/>
        <v>0</v>
      </c>
      <c r="K92" s="4">
        <f t="shared" si="49"/>
        <v>0</v>
      </c>
      <c r="L92" s="4">
        <f t="shared" si="49"/>
        <v>0</v>
      </c>
      <c r="M92" s="4">
        <f t="shared" si="49"/>
        <v>0</v>
      </c>
      <c r="N92" s="4">
        <f t="shared" si="49"/>
        <v>0</v>
      </c>
      <c r="O92" t="s">
        <v>15</v>
      </c>
    </row>
    <row r="93" spans="2:3" ht="13.5" thickTop="1">
      <c r="B93" s="1"/>
      <c r="C93" s="146"/>
    </row>
    <row r="94" spans="1:15" s="12" customFormat="1" ht="12.75">
      <c r="A94" s="121" t="s">
        <v>32</v>
      </c>
      <c r="B94" s="117" t="s">
        <v>31</v>
      </c>
      <c r="C94" s="29"/>
      <c r="D94" s="115" t="s">
        <v>18</v>
      </c>
      <c r="E94" s="15" t="s">
        <v>2</v>
      </c>
      <c r="F94" s="15" t="s">
        <v>82</v>
      </c>
      <c r="G94" s="15" t="s">
        <v>1</v>
      </c>
      <c r="H94" s="15" t="s">
        <v>4</v>
      </c>
      <c r="I94" s="15" t="s">
        <v>3</v>
      </c>
      <c r="J94" s="15" t="s">
        <v>5</v>
      </c>
      <c r="K94" s="15" t="s">
        <v>5</v>
      </c>
      <c r="L94" s="29" t="s">
        <v>6</v>
      </c>
      <c r="M94" s="29" t="s">
        <v>65</v>
      </c>
      <c r="N94" s="15" t="s">
        <v>7</v>
      </c>
      <c r="O94" s="12" t="s">
        <v>32</v>
      </c>
    </row>
    <row r="95" spans="1:17" ht="12.75">
      <c r="A95" s="113" t="s">
        <v>16</v>
      </c>
      <c r="B95" s="1"/>
      <c r="C95" s="146">
        <f>+C91</f>
        <v>0</v>
      </c>
      <c r="D95" s="113">
        <v>1</v>
      </c>
      <c r="E95" s="3">
        <v>0</v>
      </c>
      <c r="G95" s="3">
        <f aca="true" t="shared" si="50" ref="G95:G101">+F95+E95</f>
        <v>0</v>
      </c>
      <c r="L95" s="3">
        <f aca="true" t="shared" si="51" ref="L95:L100">+H95+I95+K95+J95</f>
        <v>0</v>
      </c>
      <c r="N95" s="3">
        <f aca="true" t="shared" si="52" ref="N95:N100">+G95-L95-M95</f>
        <v>0</v>
      </c>
      <c r="O95" t="s">
        <v>16</v>
      </c>
      <c r="Q95">
        <f aca="true" t="shared" si="53" ref="Q95:Q100">IF(E95&gt;1,1,0)</f>
        <v>0</v>
      </c>
    </row>
    <row r="96" spans="2:17" ht="12.75">
      <c r="B96" s="1"/>
      <c r="C96" s="146">
        <f>+C95</f>
        <v>0</v>
      </c>
      <c r="D96" s="113">
        <v>2</v>
      </c>
      <c r="E96" s="3">
        <v>0</v>
      </c>
      <c r="G96" s="3">
        <f t="shared" si="50"/>
        <v>0</v>
      </c>
      <c r="L96" s="3">
        <f t="shared" si="51"/>
        <v>0</v>
      </c>
      <c r="N96" s="3">
        <f t="shared" si="52"/>
        <v>0</v>
      </c>
      <c r="Q96">
        <f t="shared" si="53"/>
        <v>0</v>
      </c>
    </row>
    <row r="97" spans="2:17" ht="12.75">
      <c r="B97" s="1"/>
      <c r="C97" s="146">
        <f>+C96</f>
        <v>0</v>
      </c>
      <c r="D97" s="113">
        <v>3</v>
      </c>
      <c r="E97" s="3">
        <f>+C97*B97</f>
        <v>0</v>
      </c>
      <c r="G97" s="3">
        <f t="shared" si="50"/>
        <v>0</v>
      </c>
      <c r="L97" s="3">
        <f t="shared" si="51"/>
        <v>0</v>
      </c>
      <c r="N97" s="3">
        <f t="shared" si="52"/>
        <v>0</v>
      </c>
      <c r="Q97">
        <f t="shared" si="53"/>
        <v>0</v>
      </c>
    </row>
    <row r="98" spans="2:17" ht="12.75">
      <c r="B98" s="1"/>
      <c r="C98" s="146">
        <f>+C97</f>
        <v>0</v>
      </c>
      <c r="D98" s="113">
        <v>4</v>
      </c>
      <c r="E98" s="3">
        <f>+C98*B98</f>
        <v>0</v>
      </c>
      <c r="G98" s="3">
        <f t="shared" si="50"/>
        <v>0</v>
      </c>
      <c r="L98" s="3">
        <f t="shared" si="51"/>
        <v>0</v>
      </c>
      <c r="N98" s="3">
        <f t="shared" si="52"/>
        <v>0</v>
      </c>
      <c r="Q98">
        <f t="shared" si="53"/>
        <v>0</v>
      </c>
    </row>
    <row r="99" spans="2:17" ht="12.75">
      <c r="B99" s="1"/>
      <c r="C99" s="146">
        <f>+C98</f>
        <v>0</v>
      </c>
      <c r="D99" s="113">
        <v>5</v>
      </c>
      <c r="E99" s="3">
        <f>+C99*B99</f>
        <v>0</v>
      </c>
      <c r="G99" s="3">
        <f t="shared" si="50"/>
        <v>0</v>
      </c>
      <c r="L99" s="3">
        <f t="shared" si="51"/>
        <v>0</v>
      </c>
      <c r="N99" s="3">
        <f t="shared" si="52"/>
        <v>0</v>
      </c>
      <c r="Q99">
        <f t="shared" si="53"/>
        <v>0</v>
      </c>
    </row>
    <row r="100" spans="2:17" ht="12.75">
      <c r="B100" s="1"/>
      <c r="C100" s="146">
        <f>+C99</f>
        <v>0</v>
      </c>
      <c r="D100" s="113">
        <v>6</v>
      </c>
      <c r="E100" s="3">
        <f>+C100*B100</f>
        <v>0</v>
      </c>
      <c r="G100" s="3">
        <f t="shared" si="50"/>
        <v>0</v>
      </c>
      <c r="L100" s="3">
        <f t="shared" si="51"/>
        <v>0</v>
      </c>
      <c r="N100" s="3">
        <f t="shared" si="52"/>
        <v>0</v>
      </c>
      <c r="Q100">
        <f t="shared" si="53"/>
        <v>0</v>
      </c>
    </row>
    <row r="101" spans="1:15" ht="13.5" thickBot="1">
      <c r="A101" s="113" t="s">
        <v>16</v>
      </c>
      <c r="B101" s="118">
        <f>+SUM(B95:B100)</f>
        <v>0</v>
      </c>
      <c r="C101" s="147"/>
      <c r="D101" s="116" t="s">
        <v>1</v>
      </c>
      <c r="E101" s="4">
        <f>SUM(E95:E100)</f>
        <v>0</v>
      </c>
      <c r="F101" s="4">
        <f>SUM(F95:F100)</f>
        <v>0</v>
      </c>
      <c r="G101" s="4">
        <f t="shared" si="50"/>
        <v>0</v>
      </c>
      <c r="H101" s="4">
        <f aca="true" t="shared" si="54" ref="H101:N101">SUM(H95:H100)</f>
        <v>0</v>
      </c>
      <c r="I101" s="4">
        <f t="shared" si="54"/>
        <v>0</v>
      </c>
      <c r="J101" s="4">
        <f t="shared" si="54"/>
        <v>0</v>
      </c>
      <c r="K101" s="4">
        <f t="shared" si="54"/>
        <v>0</v>
      </c>
      <c r="L101" s="4">
        <f t="shared" si="54"/>
        <v>0</v>
      </c>
      <c r="M101" s="4">
        <f t="shared" si="54"/>
        <v>0</v>
      </c>
      <c r="N101" s="4">
        <f t="shared" si="54"/>
        <v>0</v>
      </c>
      <c r="O101" t="s">
        <v>16</v>
      </c>
    </row>
    <row r="102" spans="2:3" ht="13.5" thickTop="1">
      <c r="B102" s="1"/>
      <c r="C102" s="146"/>
    </row>
    <row r="103" spans="1:15" s="12" customFormat="1" ht="12.75">
      <c r="A103" s="121" t="s">
        <v>32</v>
      </c>
      <c r="B103" s="117" t="s">
        <v>31</v>
      </c>
      <c r="C103" s="29"/>
      <c r="D103" s="115" t="s">
        <v>18</v>
      </c>
      <c r="E103" s="15" t="s">
        <v>2</v>
      </c>
      <c r="F103" s="15" t="s">
        <v>82</v>
      </c>
      <c r="G103" s="15" t="s">
        <v>1</v>
      </c>
      <c r="H103" s="15" t="s">
        <v>4</v>
      </c>
      <c r="I103" s="15" t="s">
        <v>3</v>
      </c>
      <c r="J103" s="15" t="s">
        <v>5</v>
      </c>
      <c r="K103" s="15" t="s">
        <v>5</v>
      </c>
      <c r="L103" s="29" t="s">
        <v>6</v>
      </c>
      <c r="M103" s="29" t="s">
        <v>65</v>
      </c>
      <c r="N103" s="15" t="s">
        <v>7</v>
      </c>
      <c r="O103" s="12" t="s">
        <v>32</v>
      </c>
    </row>
    <row r="104" spans="1:17" ht="12.75">
      <c r="A104" s="113" t="s">
        <v>17</v>
      </c>
      <c r="B104" s="1"/>
      <c r="C104" s="146">
        <f>+C100</f>
        <v>0</v>
      </c>
      <c r="D104" s="113">
        <v>1</v>
      </c>
      <c r="E104" s="3">
        <v>0</v>
      </c>
      <c r="G104" s="3">
        <f aca="true" t="shared" si="55" ref="G104:G110">+F104+E104</f>
        <v>0</v>
      </c>
      <c r="L104" s="3">
        <f aca="true" t="shared" si="56" ref="L104:L109">+H104+I104+K104+J104</f>
        <v>0</v>
      </c>
      <c r="N104" s="3">
        <f aca="true" t="shared" si="57" ref="N104:N109">+G104-L104-M104</f>
        <v>0</v>
      </c>
      <c r="O104" t="s">
        <v>17</v>
      </c>
      <c r="Q104">
        <f aca="true" t="shared" si="58" ref="Q104:Q109">IF(E104&gt;1,1,0)</f>
        <v>0</v>
      </c>
    </row>
    <row r="105" spans="2:17" ht="12.75">
      <c r="B105" s="1"/>
      <c r="C105" s="146">
        <f>+C104</f>
        <v>0</v>
      </c>
      <c r="D105" s="113">
        <v>2</v>
      </c>
      <c r="E105" s="3">
        <v>0</v>
      </c>
      <c r="G105" s="3">
        <f t="shared" si="55"/>
        <v>0</v>
      </c>
      <c r="L105" s="3">
        <f t="shared" si="56"/>
        <v>0</v>
      </c>
      <c r="N105" s="3">
        <f t="shared" si="57"/>
        <v>0</v>
      </c>
      <c r="Q105">
        <f t="shared" si="58"/>
        <v>0</v>
      </c>
    </row>
    <row r="106" spans="2:17" ht="12.75">
      <c r="B106" s="1"/>
      <c r="C106" s="146">
        <f>+C105</f>
        <v>0</v>
      </c>
      <c r="D106" s="113">
        <v>3</v>
      </c>
      <c r="E106" s="3">
        <f>+C106*B106</f>
        <v>0</v>
      </c>
      <c r="G106" s="3">
        <f t="shared" si="55"/>
        <v>0</v>
      </c>
      <c r="L106" s="3">
        <f t="shared" si="56"/>
        <v>0</v>
      </c>
      <c r="N106" s="3">
        <f t="shared" si="57"/>
        <v>0</v>
      </c>
      <c r="Q106">
        <f t="shared" si="58"/>
        <v>0</v>
      </c>
    </row>
    <row r="107" spans="2:17" ht="12.75">
      <c r="B107" s="1"/>
      <c r="C107" s="146">
        <f>+C106</f>
        <v>0</v>
      </c>
      <c r="D107" s="113">
        <v>4</v>
      </c>
      <c r="E107" s="3">
        <f>+C107*B107</f>
        <v>0</v>
      </c>
      <c r="G107" s="3">
        <f t="shared" si="55"/>
        <v>0</v>
      </c>
      <c r="L107" s="3">
        <f t="shared" si="56"/>
        <v>0</v>
      </c>
      <c r="N107" s="3">
        <f t="shared" si="57"/>
        <v>0</v>
      </c>
      <c r="Q107">
        <f t="shared" si="58"/>
        <v>0</v>
      </c>
    </row>
    <row r="108" spans="2:17" ht="12.75">
      <c r="B108" s="1"/>
      <c r="C108" s="146">
        <f>+C107</f>
        <v>0</v>
      </c>
      <c r="D108" s="113">
        <v>5</v>
      </c>
      <c r="E108" s="3">
        <f>+C108*B108</f>
        <v>0</v>
      </c>
      <c r="G108" s="3">
        <f t="shared" si="55"/>
        <v>0</v>
      </c>
      <c r="L108" s="3">
        <f t="shared" si="56"/>
        <v>0</v>
      </c>
      <c r="N108" s="3">
        <f t="shared" si="57"/>
        <v>0</v>
      </c>
      <c r="Q108">
        <f t="shared" si="58"/>
        <v>0</v>
      </c>
    </row>
    <row r="109" spans="2:17" ht="12.75">
      <c r="B109" s="1"/>
      <c r="C109" s="146">
        <f>+C108</f>
        <v>0</v>
      </c>
      <c r="D109" s="113">
        <v>6</v>
      </c>
      <c r="E109" s="3">
        <f>+C109*B109</f>
        <v>0</v>
      </c>
      <c r="G109" s="3">
        <f t="shared" si="55"/>
        <v>0</v>
      </c>
      <c r="L109" s="3">
        <f t="shared" si="56"/>
        <v>0</v>
      </c>
      <c r="N109" s="3">
        <f t="shared" si="57"/>
        <v>0</v>
      </c>
      <c r="Q109">
        <f t="shared" si="58"/>
        <v>0</v>
      </c>
    </row>
    <row r="110" spans="1:15" ht="13.5" thickBot="1">
      <c r="A110" s="113" t="s">
        <v>17</v>
      </c>
      <c r="B110" s="118">
        <f>+SUM(B104:B109)</f>
        <v>0</v>
      </c>
      <c r="C110" s="147"/>
      <c r="D110" s="116" t="s">
        <v>1</v>
      </c>
      <c r="E110" s="4">
        <f>SUM(E104:E109)</f>
        <v>0</v>
      </c>
      <c r="F110" s="4">
        <f>SUM(F104:F109)</f>
        <v>0</v>
      </c>
      <c r="G110" s="4">
        <f t="shared" si="55"/>
        <v>0</v>
      </c>
      <c r="H110" s="4">
        <f aca="true" t="shared" si="59" ref="H110:N110">SUM(H104:H109)</f>
        <v>0</v>
      </c>
      <c r="I110" s="4">
        <f t="shared" si="59"/>
        <v>0</v>
      </c>
      <c r="J110" s="4">
        <f t="shared" si="59"/>
        <v>0</v>
      </c>
      <c r="K110" s="4">
        <f t="shared" si="59"/>
        <v>0</v>
      </c>
      <c r="L110" s="4">
        <f t="shared" si="59"/>
        <v>0</v>
      </c>
      <c r="M110" s="4">
        <f t="shared" si="59"/>
        <v>0</v>
      </c>
      <c r="N110" s="4">
        <f t="shared" si="59"/>
        <v>0</v>
      </c>
      <c r="O110" t="s">
        <v>17</v>
      </c>
    </row>
    <row r="111" spans="2:14" ht="13.5" thickTop="1">
      <c r="B111" s="119"/>
      <c r="C111" s="119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2:17" ht="13.5" thickBot="1">
      <c r="B112" s="120">
        <f>+B110+B101+B92+B83+B74+B65+B56+B47+B38+B29+B20+B11</f>
        <v>0</v>
      </c>
      <c r="C112" s="145"/>
      <c r="D112" s="116" t="s">
        <v>1</v>
      </c>
      <c r="E112" s="10">
        <f aca="true" t="shared" si="60" ref="E112:N112">+E110+E101+E92+E83+E74+E65+E56+E47+E38+E29+E20+E11</f>
        <v>0</v>
      </c>
      <c r="F112" s="10">
        <f t="shared" si="60"/>
        <v>0</v>
      </c>
      <c r="G112" s="10">
        <f t="shared" si="60"/>
        <v>0</v>
      </c>
      <c r="H112" s="10">
        <f t="shared" si="60"/>
        <v>0</v>
      </c>
      <c r="I112" s="10">
        <f t="shared" si="60"/>
        <v>0</v>
      </c>
      <c r="J112" s="10">
        <f t="shared" si="60"/>
        <v>0</v>
      </c>
      <c r="K112" s="10">
        <f t="shared" si="60"/>
        <v>0</v>
      </c>
      <c r="L112" s="10">
        <f t="shared" si="60"/>
        <v>0</v>
      </c>
      <c r="M112" s="10">
        <f t="shared" si="60"/>
        <v>0</v>
      </c>
      <c r="N112" s="10">
        <f t="shared" si="60"/>
        <v>0</v>
      </c>
      <c r="Q112" s="2">
        <f>SUM(Q4:Q110)</f>
        <v>0</v>
      </c>
    </row>
    <row r="113" spans="1:17" ht="13.5" thickTop="1">
      <c r="A113" s="113" t="s">
        <v>66</v>
      </c>
      <c r="B113" s="7"/>
      <c r="C113" s="7"/>
      <c r="E113" s="96">
        <f>+E112</f>
        <v>0</v>
      </c>
      <c r="F113" s="96">
        <f>+F112</f>
        <v>0</v>
      </c>
      <c r="G113" s="96">
        <f>+F113+E113</f>
        <v>0</v>
      </c>
      <c r="H113" s="96">
        <f>+H112</f>
        <v>0</v>
      </c>
      <c r="I113" s="96">
        <f>+I112</f>
        <v>0</v>
      </c>
      <c r="J113" s="96"/>
      <c r="K113" s="96">
        <f>+K112+J112</f>
        <v>0</v>
      </c>
      <c r="L113" s="96">
        <f>+L112</f>
        <v>0</v>
      </c>
      <c r="M113" s="96">
        <f>+M112</f>
        <v>0</v>
      </c>
      <c r="N113" s="96">
        <f>+G113-H113-I113-K113-M113</f>
        <v>0</v>
      </c>
      <c r="Q113" t="s">
        <v>1</v>
      </c>
    </row>
    <row r="114" spans="2:14" ht="12.75">
      <c r="B114" s="7"/>
      <c r="C114" s="7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2:14" ht="12.75">
      <c r="B115" s="7" t="s">
        <v>29</v>
      </c>
      <c r="C115" s="7"/>
      <c r="E115" s="8" t="s">
        <v>29</v>
      </c>
      <c r="F115" s="8"/>
      <c r="G115" s="8"/>
      <c r="H115" s="8"/>
      <c r="I115" s="9" t="s">
        <v>29</v>
      </c>
      <c r="J115" s="8"/>
      <c r="K115" s="8"/>
      <c r="L115" s="8"/>
      <c r="M115" s="8"/>
      <c r="N115" s="8"/>
    </row>
    <row r="116" spans="2:14" ht="12.75">
      <c r="B116" s="7" t="s">
        <v>19</v>
      </c>
      <c r="C116" s="7"/>
      <c r="E116" s="8" t="s">
        <v>57</v>
      </c>
      <c r="F116" s="8"/>
      <c r="G116" s="8"/>
      <c r="H116" s="8"/>
      <c r="I116" s="18"/>
      <c r="J116" s="18"/>
      <c r="K116" s="18"/>
      <c r="L116" s="8"/>
      <c r="M116" s="8"/>
      <c r="N116" s="8"/>
    </row>
    <row r="117" spans="2:14" ht="12.75">
      <c r="B117" s="7"/>
      <c r="C117" s="7"/>
      <c r="E117" s="8" t="s">
        <v>59</v>
      </c>
      <c r="F117" s="8"/>
      <c r="G117" s="8"/>
      <c r="H117" s="8"/>
      <c r="I117" s="18"/>
      <c r="J117" s="18"/>
      <c r="K117" s="18"/>
      <c r="L117" s="8"/>
      <c r="M117" s="8"/>
      <c r="N117" s="8"/>
    </row>
    <row r="118" spans="2:14" ht="12.75">
      <c r="B118" s="7"/>
      <c r="C118" s="7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2:14" ht="12.75">
      <c r="B119" s="7" t="s">
        <v>29</v>
      </c>
      <c r="C119" s="7"/>
      <c r="E119" s="8" t="s">
        <v>58</v>
      </c>
      <c r="F119" s="8"/>
      <c r="G119" s="8"/>
      <c r="H119" s="8"/>
      <c r="I119" s="18"/>
      <c r="J119" s="18"/>
      <c r="K119" s="18"/>
      <c r="L119" s="8"/>
      <c r="M119" s="8"/>
      <c r="N119" s="8"/>
    </row>
    <row r="120" spans="2:14" ht="12.75">
      <c r="B120" s="7"/>
      <c r="C120" s="7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2:14" ht="12.75">
      <c r="B121" s="7" t="s">
        <v>53</v>
      </c>
      <c r="C121" s="7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2:14" ht="12.75">
      <c r="B122" s="7"/>
      <c r="C122" s="7"/>
      <c r="E122" s="8"/>
      <c r="F122" s="8"/>
      <c r="G122" s="8"/>
      <c r="H122" s="8"/>
      <c r="I122" s="18"/>
      <c r="J122" s="18"/>
      <c r="K122" s="18"/>
      <c r="L122" s="18"/>
      <c r="M122" s="18"/>
      <c r="N122" s="8"/>
    </row>
    <row r="123" spans="2:14" ht="12.75">
      <c r="B123" s="7"/>
      <c r="C123" s="7"/>
      <c r="E123" s="8"/>
      <c r="F123" s="8"/>
      <c r="G123" s="8"/>
      <c r="H123" s="8"/>
      <c r="I123" s="18"/>
      <c r="J123" s="18"/>
      <c r="K123" s="18"/>
      <c r="L123" s="18"/>
      <c r="M123" s="18"/>
      <c r="N123" s="8"/>
    </row>
    <row r="124" spans="2:14" ht="12.75">
      <c r="B124" s="7"/>
      <c r="C124" s="7"/>
      <c r="E124" s="8"/>
      <c r="F124" s="8"/>
      <c r="G124" s="8"/>
      <c r="H124" s="8"/>
      <c r="I124" s="18"/>
      <c r="J124" s="18"/>
      <c r="K124" s="18"/>
      <c r="L124" s="18"/>
      <c r="M124" s="18"/>
      <c r="N124" s="8"/>
    </row>
    <row r="125" spans="2:14" ht="12.75">
      <c r="B125" s="7"/>
      <c r="C125" s="7"/>
      <c r="H125" s="8"/>
      <c r="I125" s="18"/>
      <c r="J125" s="18"/>
      <c r="K125" s="18"/>
      <c r="L125" s="18"/>
      <c r="M125" s="18"/>
      <c r="N125" s="8"/>
    </row>
    <row r="126" spans="2:14" ht="12.75">
      <c r="B126" s="7"/>
      <c r="C126" s="7"/>
      <c r="H126" s="8"/>
      <c r="I126" s="18"/>
      <c r="J126" s="18"/>
      <c r="K126" s="18"/>
      <c r="L126" s="18"/>
      <c r="M126" s="18"/>
      <c r="N126" s="8"/>
    </row>
    <row r="127" spans="2:14" ht="12.75">
      <c r="B127" s="7"/>
      <c r="C127" s="7"/>
      <c r="H127" s="8"/>
      <c r="I127" s="8"/>
      <c r="J127" s="9"/>
      <c r="K127" s="9"/>
      <c r="L127" s="9"/>
      <c r="M127" s="9"/>
      <c r="N127" s="8"/>
    </row>
    <row r="128" spans="2:14" ht="12.75">
      <c r="B128" s="7" t="s">
        <v>84</v>
      </c>
      <c r="C128" s="7"/>
      <c r="H128" s="8"/>
      <c r="I128" s="97" t="s">
        <v>29</v>
      </c>
      <c r="J128" s="97"/>
      <c r="K128" s="97"/>
      <c r="L128" s="97"/>
      <c r="M128" s="97"/>
      <c r="N128" s="8"/>
    </row>
    <row r="129" spans="2:14" ht="12.75">
      <c r="B129" s="7"/>
      <c r="C129" s="7"/>
      <c r="H129" s="8"/>
      <c r="I129" s="8"/>
      <c r="J129" s="9"/>
      <c r="K129" s="9"/>
      <c r="L129" s="9"/>
      <c r="M129" s="9"/>
      <c r="N129" s="8"/>
    </row>
    <row r="130" spans="2:14" ht="12.75">
      <c r="B130" s="7" t="s">
        <v>54</v>
      </c>
      <c r="C130" s="7"/>
      <c r="E130" s="8"/>
      <c r="F130" s="8"/>
      <c r="G130" s="8"/>
      <c r="H130" s="8"/>
      <c r="I130" s="33"/>
      <c r="J130" s="33"/>
      <c r="K130" s="33"/>
      <c r="L130" s="33"/>
      <c r="M130" s="33"/>
      <c r="N130" s="8"/>
    </row>
    <row r="131" spans="2:14" ht="12.75">
      <c r="B131" s="7"/>
      <c r="C131" s="7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2:14" ht="12.75">
      <c r="B132" s="7" t="s">
        <v>55</v>
      </c>
      <c r="C132" s="7"/>
      <c r="E132" s="8"/>
      <c r="F132" s="8"/>
      <c r="G132" s="8"/>
      <c r="H132" s="8"/>
      <c r="I132" s="18"/>
      <c r="J132" s="18"/>
      <c r="K132" s="18"/>
      <c r="L132" s="18"/>
      <c r="M132" s="18"/>
      <c r="N132" s="8"/>
    </row>
    <row r="133" spans="2:3" ht="18">
      <c r="B133" s="100" t="s">
        <v>85</v>
      </c>
      <c r="C133" s="100"/>
    </row>
    <row r="134" spans="2:14" ht="13.5" thickBot="1">
      <c r="B134" s="122" t="s">
        <v>83</v>
      </c>
      <c r="C134" s="122"/>
      <c r="D134" s="94"/>
      <c r="E134" s="73">
        <f>+E112</f>
        <v>0</v>
      </c>
      <c r="F134" s="24"/>
      <c r="G134" s="24"/>
      <c r="I134" s="99" t="s">
        <v>78</v>
      </c>
      <c r="J134" s="99"/>
      <c r="K134" s="98"/>
      <c r="L134" s="98"/>
      <c r="M134" s="98"/>
      <c r="N134" s="98"/>
    </row>
    <row r="135" spans="2:14" ht="12.75">
      <c r="B135" s="94" t="s">
        <v>62</v>
      </c>
      <c r="C135" s="94"/>
      <c r="D135" s="94"/>
      <c r="E135" s="141">
        <v>0.04</v>
      </c>
      <c r="F135" s="26"/>
      <c r="G135" s="26"/>
      <c r="I135" s="98"/>
      <c r="J135" s="98"/>
      <c r="K135" s="98"/>
      <c r="L135" s="98"/>
      <c r="M135" s="98"/>
      <c r="N135" s="98"/>
    </row>
    <row r="136" spans="2:14" ht="12.75">
      <c r="B136" s="94" t="s">
        <v>1</v>
      </c>
      <c r="C136" s="94"/>
      <c r="D136" s="94"/>
      <c r="E136" s="24">
        <f>+E135*E134</f>
        <v>0</v>
      </c>
      <c r="F136" s="24"/>
      <c r="G136" s="24"/>
      <c r="I136" s="98" t="s">
        <v>29</v>
      </c>
      <c r="J136" s="98"/>
      <c r="K136" s="98"/>
      <c r="L136" s="98"/>
      <c r="M136" s="98"/>
      <c r="N136" s="98"/>
    </row>
    <row r="137" spans="2:14" ht="12.75">
      <c r="B137" s="24" t="s">
        <v>95</v>
      </c>
      <c r="C137" s="24"/>
      <c r="D137" s="24"/>
      <c r="E137" s="73">
        <v>0</v>
      </c>
      <c r="F137" s="26"/>
      <c r="G137" s="26"/>
      <c r="I137" s="98"/>
      <c r="J137" s="98"/>
      <c r="K137" s="98"/>
      <c r="L137" s="98"/>
      <c r="M137" s="98"/>
      <c r="N137" s="98"/>
    </row>
    <row r="138" spans="2:14" ht="12.75">
      <c r="B138" s="24"/>
      <c r="C138" s="24"/>
      <c r="D138" s="24"/>
      <c r="E138" s="24">
        <f>+E136+E137</f>
        <v>0</v>
      </c>
      <c r="F138" s="26"/>
      <c r="G138" s="26"/>
      <c r="I138" s="98"/>
      <c r="J138" s="98"/>
      <c r="K138" s="98"/>
      <c r="L138" s="98"/>
      <c r="M138" s="98"/>
      <c r="N138" s="98"/>
    </row>
    <row r="139" spans="2:14" ht="12.75">
      <c r="B139" s="24"/>
      <c r="C139" s="24"/>
      <c r="D139" s="24"/>
      <c r="E139" s="24"/>
      <c r="F139" s="26"/>
      <c r="G139" s="26"/>
      <c r="I139" s="98"/>
      <c r="J139" s="98"/>
      <c r="K139" s="98"/>
      <c r="L139" s="98"/>
      <c r="M139" s="98"/>
      <c r="N139" s="98"/>
    </row>
    <row r="140" spans="2:14" ht="12.75">
      <c r="B140" s="95" t="s">
        <v>63</v>
      </c>
      <c r="C140" s="95"/>
      <c r="D140" s="94"/>
      <c r="E140" s="24">
        <v>0</v>
      </c>
      <c r="F140" s="24"/>
      <c r="G140" s="24"/>
      <c r="I140" s="98"/>
      <c r="J140" s="98"/>
      <c r="K140" s="98"/>
      <c r="L140" s="98"/>
      <c r="M140" s="98"/>
      <c r="N140" s="98"/>
    </row>
    <row r="141" spans="2:14" ht="12.75">
      <c r="B141" s="95" t="s">
        <v>63</v>
      </c>
      <c r="C141" s="95"/>
      <c r="D141" s="94"/>
      <c r="E141" s="24">
        <v>0</v>
      </c>
      <c r="F141" s="24"/>
      <c r="G141" s="24"/>
      <c r="I141" s="98"/>
      <c r="J141" s="98"/>
      <c r="K141" s="98"/>
      <c r="L141" s="98"/>
      <c r="M141" s="98"/>
      <c r="N141" s="98"/>
    </row>
    <row r="142" spans="2:14" ht="12.75">
      <c r="B142" s="95" t="s">
        <v>63</v>
      </c>
      <c r="C142" s="95"/>
      <c r="D142" s="94"/>
      <c r="E142" s="24">
        <v>0</v>
      </c>
      <c r="F142" s="24"/>
      <c r="G142" s="24"/>
      <c r="I142" s="98"/>
      <c r="J142" s="98"/>
      <c r="K142" s="98"/>
      <c r="L142" s="98"/>
      <c r="M142" s="98"/>
      <c r="N142" s="98"/>
    </row>
    <row r="143" spans="2:14" ht="12.75">
      <c r="B143" s="95" t="s">
        <v>63</v>
      </c>
      <c r="C143" s="95"/>
      <c r="D143" s="94"/>
      <c r="E143" s="24">
        <v>0</v>
      </c>
      <c r="F143" s="24"/>
      <c r="G143" s="24"/>
      <c r="I143" s="98"/>
      <c r="J143" s="98"/>
      <c r="K143" s="98"/>
      <c r="L143" s="98"/>
      <c r="M143" s="98"/>
      <c r="N143" s="98"/>
    </row>
    <row r="144" spans="2:14" ht="13.5" thickBot="1">
      <c r="B144" s="95"/>
      <c r="C144" s="95"/>
      <c r="D144" s="94"/>
      <c r="E144" s="24"/>
      <c r="F144" s="24"/>
      <c r="G144" s="24"/>
      <c r="I144" s="98"/>
      <c r="J144" s="98"/>
      <c r="K144" s="98"/>
      <c r="L144" s="98"/>
      <c r="M144" s="98"/>
      <c r="N144" s="98"/>
    </row>
    <row r="145" spans="2:14" ht="13.5" thickBot="1">
      <c r="B145" s="95" t="s">
        <v>64</v>
      </c>
      <c r="C145" s="95"/>
      <c r="D145" s="94"/>
      <c r="E145" s="25">
        <f>+E138-E141-E143-E140-E142</f>
        <v>0</v>
      </c>
      <c r="F145" s="26"/>
      <c r="G145" s="26"/>
      <c r="I145" s="98"/>
      <c r="J145" s="98"/>
      <c r="K145" s="98"/>
      <c r="L145" s="98"/>
      <c r="M145" s="98"/>
      <c r="N145" s="98"/>
    </row>
    <row r="146" spans="2:9" ht="12.75">
      <c r="B146" s="23"/>
      <c r="C146" s="23"/>
      <c r="D146" s="94"/>
      <c r="E146" s="24"/>
      <c r="F146" s="24"/>
      <c r="G146" s="24"/>
      <c r="I146" s="3" t="s">
        <v>29</v>
      </c>
    </row>
    <row r="147" spans="1:9" s="102" customFormat="1" ht="12.75">
      <c r="A147" s="114"/>
      <c r="D147" s="114"/>
      <c r="I147" s="102" t="s">
        <v>87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JOEL ORENSTEIN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ORENSTEIN</dc:creator>
  <cp:keywords/>
  <dc:description/>
  <cp:lastModifiedBy>STATION4</cp:lastModifiedBy>
  <cp:lastPrinted>2007-09-07T00:44:39Z</cp:lastPrinted>
  <dcterms:created xsi:type="dcterms:W3CDTF">2000-12-19T18:10:00Z</dcterms:created>
  <dcterms:modified xsi:type="dcterms:W3CDTF">2022-12-31T17:02:56Z</dcterms:modified>
  <cp:category/>
  <cp:version/>
  <cp:contentType/>
  <cp:contentStatus/>
</cp:coreProperties>
</file>